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rat\Desktop\Михаил\ОГБПОУ Новгородский строительный колледж\АД на поставку специализированного на 04-04-2024\"/>
    </mc:Choice>
  </mc:AlternateContent>
  <bookViews>
    <workbookView xWindow="-38508" yWindow="3060" windowWidth="38616" windowHeight="21216"/>
  </bookViews>
  <sheets>
    <sheet name="НМЦД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L5" i="1" l="1"/>
  <c r="M5" i="1" s="1"/>
  <c r="N5" i="1"/>
  <c r="O5" i="1" s="1"/>
  <c r="O6" i="1" l="1"/>
  <c r="K8" i="1"/>
</calcChain>
</file>

<file path=xl/sharedStrings.xml><?xml version="1.0" encoding="utf-8"?>
<sst xmlns="http://schemas.openxmlformats.org/spreadsheetml/2006/main" count="26" uniqueCount="26">
  <si>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</si>
  <si>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</si>
  <si>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</si>
  <si>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</si>
  <si>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</si>
  <si>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</si>
  <si>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</si>
  <si>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</si>
  <si>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 № 2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</si>
  <si>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</si>
  <si>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</si>
  <si>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</si>
  <si>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</si>
  <si>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  <family val="1"/>
        <charset val="204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</si>
  <si>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</si>
  <si>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</si>
  <si>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</si>
  <si>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</si>
  <si>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Коммерческое предложение                 № 3</t>
  </si>
  <si>
    <t>В соответсвии с ТЗ</t>
  </si>
  <si>
    <t>Коммерческое предложение                       № 1</t>
  </si>
  <si>
    <t>Приложение №1
к аукциону в электронной форме 
от «___» __________ 202_ г. № ______</t>
  </si>
  <si>
    <r>
      <t xml:space="preserve">Обоснование начальной (максимальной) цены Договора </t>
    </r>
    <r>
      <rPr>
        <b/>
        <u/>
        <sz val="12"/>
        <rFont val="Times New Roman"/>
        <family val="1"/>
        <charset val="204"/>
      </rPr>
      <t>на поставку специализированного оборудования в целях создания образовательно-производственного центра (кластера) по отрасли «Строительство» по строительной отрасли в Новгородской области реализуемого в рамках федерального проекта «Профессионалитет» государственной программы Российской Федерации «Развитие образования»</t>
    </r>
  </si>
  <si>
    <r>
      <t xml:space="preserve">При определениеии начальной (максимальной) цены Договора </t>
    </r>
    <r>
      <rPr>
        <b/>
        <u/>
        <sz val="12"/>
        <rFont val="Times New Roman"/>
        <family val="1"/>
        <charset val="204"/>
      </rPr>
      <t>на поставку специализированного оборудования в целях создания образовательно-производственного центра (кластера) по отрасли «Строительство» по строительной отрасли в Новгородской области реализуемого в рамках федерального проекта «Профессионалитет» государственной программы Российской Федерации «Развитие образования»</t>
    </r>
    <r>
      <rPr>
        <b/>
        <sz val="12"/>
        <rFont val="Times New Roman"/>
        <family val="1"/>
        <charset val="204"/>
      </rPr>
      <t xml:space="preserve"> применен метод сопоставимых рыночных цен (анализ рынка). </t>
    </r>
  </si>
  <si>
    <t>Специализированное оборудование в целях создания образовательно-производственного центра (кластера) по отрасли «Строительство» по строительной отрасли в Новгородской области реализуемого в рамках федерального проекта «Профессионалитет» государственной программы Российской Федерации «Развитие образования»</t>
  </si>
  <si>
    <t>усл.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</si>
</sst>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1" x14ac:knownFonts="1">
    <font>
      <sz val="11"/>
      <color theme="1"/>
      <name val="Calibri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topLeftCell="A5" zoomScale="80" zoomScaleNormal="80" workbookViewId="0">
      <selection activeCell="H7" sqref="H7"/>
    </sheetView>
  </sheetViews>
  <sheetFormatPr defaultColWidth="9.21875" defaultRowHeight="13.2" x14ac:dyDescent="0.25"/>
  <cols>
    <col min="1" max="1" width="3.21875" style="1" bestFit="1" customWidth="1"/>
    <col min="2" max="2" width="48" style="1" customWidth="1"/>
    <col min="3" max="3" width="25" style="1" customWidth="1"/>
    <col min="4" max="4" width="5.77734375" style="22" bestFit="1" customWidth="1"/>
    <col min="5" max="5" width="8.77734375" style="22" bestFit="1" customWidth="1"/>
    <col min="6" max="6" width="15.5546875" style="1" bestFit="1" customWidth="1"/>
    <col min="7" max="7" width="16.21875" style="1" bestFit="1" customWidth="1"/>
    <col min="8" max="8" width="15.77734375" style="1" bestFit="1" customWidth="1"/>
    <col min="9" max="10" width="15.77734375" style="1" hidden="1" customWidth="1"/>
    <col min="11" max="11" width="18.21875" style="1" bestFit="1" customWidth="1"/>
    <col min="12" max="12" width="13.5546875" style="1" bestFit="1" customWidth="1"/>
    <col min="13" max="13" width="10.21875" style="1" bestFit="1" customWidth="1"/>
    <col min="14" max="14" width="15.44140625" style="1" customWidth="1"/>
    <col min="15" max="15" width="16.21875" style="1" bestFit="1" customWidth="1"/>
    <col min="16" max="16384" width="9.21875" style="1"/>
  </cols>
  <sheetData>
    <row r="1" spans="1:15" ht="67.5" customHeight="1" x14ac:dyDescent="0.25">
      <c r="K1" s="30" t="s">
        <v>21</v>
      </c>
      <c r="L1" s="30"/>
      <c r="M1" s="30"/>
      <c r="N1" s="30"/>
      <c r="O1" s="30"/>
    </row>
    <row r="2" spans="1:15" ht="54" customHeight="1" x14ac:dyDescent="0.25">
      <c r="A2" s="31" t="s">
        <v>22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61.5" customHeight="1" x14ac:dyDescent="0.25">
      <c r="A3" s="32" t="s">
        <v>0</v>
      </c>
      <c r="B3" s="34" t="s">
        <v>1</v>
      </c>
      <c r="C3" s="32" t="s">
        <v>2</v>
      </c>
      <c r="D3" s="32" t="s">
        <v>3</v>
      </c>
      <c r="E3" s="32" t="s">
        <v>4</v>
      </c>
      <c r="F3" s="36" t="s">
        <v>5</v>
      </c>
      <c r="G3" s="37"/>
      <c r="H3" s="38"/>
      <c r="I3" s="20"/>
      <c r="J3" s="20"/>
      <c r="K3" s="39" t="s">
        <v>6</v>
      </c>
      <c r="L3" s="40"/>
      <c r="M3" s="41"/>
      <c r="N3" s="42" t="s">
        <v>7</v>
      </c>
      <c r="O3" s="43"/>
    </row>
    <row r="4" spans="1:15" ht="144" customHeight="1" x14ac:dyDescent="0.25">
      <c r="A4" s="33"/>
      <c r="B4" s="35"/>
      <c r="C4" s="33"/>
      <c r="D4" s="33"/>
      <c r="E4" s="33"/>
      <c r="F4" s="26" t="s">
        <v>20</v>
      </c>
      <c r="G4" s="26" t="s">
        <v>8</v>
      </c>
      <c r="H4" s="20" t="s">
        <v>18</v>
      </c>
      <c r="I4" s="20" t="s">
        <v>9</v>
      </c>
      <c r="J4" s="20" t="s">
        <v>10</v>
      </c>
      <c r="K4" s="20" t="s">
        <v>11</v>
      </c>
      <c r="L4" s="20" t="s">
        <v>12</v>
      </c>
      <c r="M4" s="20" t="s">
        <v>13</v>
      </c>
      <c r="N4" s="21" t="s">
        <v>14</v>
      </c>
      <c r="O4" s="21" t="s">
        <v>15</v>
      </c>
    </row>
    <row r="5" spans="1:15" s="2" customFormat="1" ht="124.8" x14ac:dyDescent="0.3">
      <c r="A5" s="3">
        <v>1</v>
      </c>
      <c r="B5" s="27" t="s">
        <v>24</v>
      </c>
      <c r="C5" s="27" t="s">
        <v>19</v>
      </c>
      <c r="D5" s="27" t="s">
        <v>25</v>
      </c>
      <c r="E5" s="4">
        <v>1</v>
      </c>
      <c r="F5" s="27">
        <v>20919683.920000002</v>
      </c>
      <c r="G5" s="27">
        <v>20716580.190000001</v>
      </c>
      <c r="H5" s="7">
        <v>20310372.739999998</v>
      </c>
      <c r="I5" s="7"/>
      <c r="J5" s="7"/>
      <c r="K5" s="7">
        <f t="shared" ref="K5" si="0">AVERAGE(F5:H5)</f>
        <v>20648878.949999999</v>
      </c>
      <c r="L5" s="9">
        <f t="shared" ref="L5" si="1">SQRT(((SUM((POWER(H5-K5,2)),(POWER(G5-K5,2)),(POWER(F5-K5,2)))/(COLUMNS(F5:H5)-1))))</f>
        <v>310246.06676217902</v>
      </c>
      <c r="M5" s="9">
        <f t="shared" ref="M5" si="2">L5/K5*100</f>
        <v>1.5024838273952834</v>
      </c>
      <c r="N5" s="10">
        <f t="shared" ref="N5" si="3">K5</f>
        <v>20648878.949999999</v>
      </c>
      <c r="O5" s="10">
        <f>N5*E5</f>
        <v>20648878.949999999</v>
      </c>
    </row>
    <row r="6" spans="1:15" s="2" customFormat="1" ht="21" customHeight="1" x14ac:dyDescent="0.3">
      <c r="A6" s="3"/>
      <c r="B6" s="6"/>
      <c r="C6" s="5"/>
      <c r="D6" s="23"/>
      <c r="E6" s="4"/>
      <c r="F6" s="7"/>
      <c r="G6" s="8"/>
      <c r="H6" s="7"/>
      <c r="I6" s="7"/>
      <c r="J6" s="7"/>
      <c r="K6" s="7"/>
      <c r="L6" s="9"/>
      <c r="M6" s="9"/>
      <c r="N6" s="10"/>
      <c r="O6" s="10">
        <f>SUM(O5:O5)</f>
        <v>20648878.949999999</v>
      </c>
    </row>
    <row r="7" spans="1:15" s="2" customFormat="1" ht="21" customHeight="1" x14ac:dyDescent="0.3">
      <c r="A7" s="3"/>
    </row>
    <row r="8" spans="1:15" ht="15.75" customHeight="1" x14ac:dyDescent="0.25">
      <c r="A8" s="28" t="s">
        <v>16</v>
      </c>
      <c r="B8" s="28"/>
      <c r="C8" s="28"/>
      <c r="D8" s="28"/>
      <c r="E8" s="28"/>
      <c r="F8" s="28"/>
      <c r="G8" s="28"/>
      <c r="H8" s="28"/>
      <c r="I8" s="11"/>
      <c r="J8" s="11"/>
      <c r="K8" s="10">
        <f>O6</f>
        <v>20648878.949999999</v>
      </c>
      <c r="L8" s="12" t="s">
        <v>17</v>
      </c>
      <c r="M8" s="12"/>
      <c r="N8" s="12"/>
      <c r="O8" s="13"/>
    </row>
    <row r="9" spans="1:15" ht="52.5" customHeight="1" x14ac:dyDescent="0.3">
      <c r="A9" s="29" t="s">
        <v>23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ht="15.6" x14ac:dyDescent="0.3">
      <c r="A10" s="30"/>
      <c r="B10" s="30"/>
      <c r="C10" s="30"/>
      <c r="D10" s="30"/>
      <c r="E10" s="24"/>
      <c r="F10" s="15"/>
      <c r="G10" s="16"/>
      <c r="H10" s="17"/>
      <c r="I10" s="17"/>
      <c r="J10" s="17"/>
      <c r="K10" s="18"/>
      <c r="L10" s="18"/>
      <c r="M10" s="18"/>
      <c r="N10" s="18"/>
      <c r="O10" s="18"/>
    </row>
    <row r="11" spans="1:15" ht="15.6" x14ac:dyDescent="0.3">
      <c r="A11" s="14"/>
      <c r="B11" s="14"/>
      <c r="C11" s="14"/>
      <c r="D11" s="24"/>
      <c r="E11" s="24"/>
      <c r="F11" s="14"/>
      <c r="G11" s="14"/>
      <c r="H11" s="14"/>
      <c r="I11" s="14"/>
      <c r="J11" s="14"/>
      <c r="K11" s="25"/>
      <c r="L11" s="14"/>
      <c r="M11" s="14"/>
      <c r="N11" s="14"/>
      <c r="O11" s="14"/>
    </row>
    <row r="12" spans="1:15" ht="15.6" x14ac:dyDescent="0.3">
      <c r="A12" s="14"/>
      <c r="B12" s="14"/>
      <c r="C12" s="14"/>
      <c r="D12" s="24"/>
      <c r="E12" s="2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4" spans="1:15" x14ac:dyDescent="0.25">
      <c r="K14" s="19"/>
    </row>
  </sheetData>
  <mergeCells count="13">
    <mergeCell ref="A8:H8"/>
    <mergeCell ref="A9:O9"/>
    <mergeCell ref="A10:D10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airat28@mail.ru</cp:lastModifiedBy>
  <cp:revision>3</cp:revision>
  <cp:lastPrinted>2024-03-29T12:36:53Z</cp:lastPrinted>
  <dcterms:created xsi:type="dcterms:W3CDTF">2014-05-19T23:28:21Z</dcterms:created>
  <dcterms:modified xsi:type="dcterms:W3CDTF">2024-04-04T10:29:41Z</dcterms:modified>
</cp:coreProperties>
</file>