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rat\Desktop\Михаил\МАДОУ 313\МЗ поставка яйца молоко МСП на 09-02-2024\"/>
    </mc:Choice>
  </mc:AlternateContent>
  <bookViews>
    <workbookView xWindow="360" yWindow="12" windowWidth="20952" windowHeight="972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6" i="1" l="1"/>
  <c r="N6" i="1" s="1"/>
  <c r="O6" i="1" s="1"/>
  <c r="K7" i="1"/>
  <c r="L7" i="1" s="1"/>
  <c r="M7" i="1" s="1"/>
  <c r="N7" i="1" l="1"/>
  <c r="O7" i="1" s="1"/>
  <c r="L6" i="1"/>
  <c r="M6" i="1" s="1"/>
  <c r="K5" i="1"/>
  <c r="L5" i="1" s="1"/>
  <c r="M5" i="1" s="1"/>
  <c r="N5" i="1" l="1"/>
  <c r="O5" i="1" s="1"/>
  <c r="O8" i="1" s="1"/>
  <c r="K10" i="1" s="1"/>
</calcChain>
</file>

<file path=xl/sharedStrings.xml><?xml version="1.0" encoding="utf-8"?>
<sst xmlns="http://schemas.openxmlformats.org/spreadsheetml/2006/main" count="32" uniqueCount="30">
  <si>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</si>
  <si>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</si>
  <si>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</si>
  <si>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</si>
  <si>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</si>
  <si>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</si>
  <si>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</si>
  <si>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</si>
  <si>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</si>
  <si>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</si>
  <si>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</si>
  <si>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</si>
  <si>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</si>
  <si>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</si>
  <si>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</si>
  <si>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</si>
  <si>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</si>
  <si>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</si>
  <si>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</si>
  <si>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</si>
  <si>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Обоснование начальной (максимальной) цены Договора на поставку продуктов питания</t>
  </si>
  <si>
    <t xml:space="preserve">При определениеии начальной (максимальной) цены Договора на поставку продуктов питания применен метод сопоставимых рыночных цен (анализ рынка). </t>
  </si>
  <si>
    <t>в соответствии с ТЗ</t>
  </si>
  <si>
    <t>кг</t>
  </si>
  <si>
    <t>Молоко пастеризованное, не менее 3,2%</t>
  </si>
  <si>
    <t>л</t>
  </si>
  <si>
    <t>Масло коровье сливочное</t>
  </si>
  <si>
    <t>Яйцо куриное</t>
  </si>
  <si>
    <t>шт</t>
  </si>
  <si>
    <t>Приложение № 2
к запросу котировок в электронной форме 
от «___» __________ 202_ г. №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</si>
</sst>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1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="90" zoomScaleNormal="90" workbookViewId="0">
      <selection activeCell="A2" sqref="A2:O2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5546875" style="1" bestFit="1" customWidth="1"/>
    <col min="13" max="13" width="10.33203125" style="1" bestFit="1" customWidth="1"/>
    <col min="14" max="14" width="11.33203125" style="1" bestFit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28" t="s">
        <v>29</v>
      </c>
      <c r="L1" s="28"/>
      <c r="M1" s="28"/>
      <c r="N1" s="28"/>
      <c r="O1" s="28"/>
    </row>
    <row r="2" spans="1:15" ht="39" customHeight="1" x14ac:dyDescent="0.25">
      <c r="A2" s="29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9" customHeight="1" x14ac:dyDescent="0.25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/>
      <c r="H3" s="30"/>
      <c r="I3" s="2"/>
      <c r="J3" s="2"/>
      <c r="K3" s="31" t="s">
        <v>6</v>
      </c>
      <c r="L3" s="31"/>
      <c r="M3" s="31"/>
      <c r="N3" s="32" t="s">
        <v>7</v>
      </c>
      <c r="O3" s="32"/>
    </row>
    <row r="4" spans="1:15" ht="144" customHeight="1" x14ac:dyDescent="0.25">
      <c r="A4" s="30"/>
      <c r="B4" s="30"/>
      <c r="C4" s="30"/>
      <c r="D4" s="30"/>
      <c r="E4" s="30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27.6" x14ac:dyDescent="0.3">
      <c r="A5" s="5">
        <v>1</v>
      </c>
      <c r="B5" s="24" t="s">
        <v>24</v>
      </c>
      <c r="C5" s="23" t="s">
        <v>22</v>
      </c>
      <c r="D5" s="25" t="s">
        <v>25</v>
      </c>
      <c r="E5" s="6">
        <v>9000</v>
      </c>
      <c r="F5" s="10">
        <v>95</v>
      </c>
      <c r="G5" s="10">
        <v>70</v>
      </c>
      <c r="H5" s="10">
        <v>94</v>
      </c>
      <c r="I5" s="10"/>
      <c r="J5" s="10"/>
      <c r="K5" s="10">
        <f t="shared" ref="K5:K7" si="0">AVERAGE(F5:H5)</f>
        <v>86.333333333333329</v>
      </c>
      <c r="L5" s="12">
        <f t="shared" ref="L5:L7" si="1">SQRT(((SUM((POWER(H5-K5,2)),(POWER(G5-K5,2)),(POWER(F5-K5,2)))/(COLUMNS(F5:H5)-1))))</f>
        <v>14.153915830374762</v>
      </c>
      <c r="M5" s="12">
        <f t="shared" ref="M5:M7" si="2">L5/K5*100</f>
        <v>16.394497100820189</v>
      </c>
      <c r="N5" s="13">
        <f t="shared" ref="N5:N7" si="3">K5</f>
        <v>86.333333333333329</v>
      </c>
      <c r="O5" s="13">
        <f t="shared" ref="O5:O7" si="4">N5*E5</f>
        <v>777000</v>
      </c>
    </row>
    <row r="6" spans="1:15" s="4" customFormat="1" ht="15.6" x14ac:dyDescent="0.3">
      <c r="A6" s="5">
        <v>2</v>
      </c>
      <c r="B6" s="24" t="s">
        <v>26</v>
      </c>
      <c r="C6" s="23" t="s">
        <v>22</v>
      </c>
      <c r="D6" s="25" t="s">
        <v>23</v>
      </c>
      <c r="E6" s="6">
        <v>510</v>
      </c>
      <c r="F6" s="10">
        <v>800</v>
      </c>
      <c r="G6" s="10">
        <v>860</v>
      </c>
      <c r="H6" s="10">
        <v>759</v>
      </c>
      <c r="I6" s="10"/>
      <c r="J6" s="10"/>
      <c r="K6" s="10">
        <f t="shared" si="0"/>
        <v>806.33333333333337</v>
      </c>
      <c r="L6" s="12">
        <f t="shared" si="1"/>
        <v>50.796981537620255</v>
      </c>
      <c r="M6" s="12">
        <f t="shared" si="2"/>
        <v>6.2997496739504237</v>
      </c>
      <c r="N6" s="13">
        <f t="shared" si="3"/>
        <v>806.33333333333337</v>
      </c>
      <c r="O6" s="13">
        <f t="shared" si="4"/>
        <v>411230</v>
      </c>
    </row>
    <row r="7" spans="1:15" s="4" customFormat="1" ht="15.6" x14ac:dyDescent="0.3">
      <c r="A7" s="5">
        <v>3</v>
      </c>
      <c r="B7" s="24" t="s">
        <v>27</v>
      </c>
      <c r="C7" s="23" t="s">
        <v>22</v>
      </c>
      <c r="D7" s="25" t="s">
        <v>28</v>
      </c>
      <c r="E7" s="6">
        <v>21000</v>
      </c>
      <c r="F7" s="10">
        <v>18</v>
      </c>
      <c r="G7" s="10">
        <v>15</v>
      </c>
      <c r="H7" s="10">
        <v>13.8</v>
      </c>
      <c r="I7" s="10"/>
      <c r="J7" s="10"/>
      <c r="K7" s="10">
        <f t="shared" si="0"/>
        <v>15.6</v>
      </c>
      <c r="L7" s="12">
        <f t="shared" si="1"/>
        <v>2.1633307652783933</v>
      </c>
      <c r="M7" s="12">
        <f t="shared" si="2"/>
        <v>13.867504905630726</v>
      </c>
      <c r="N7" s="13">
        <f t="shared" si="3"/>
        <v>15.6</v>
      </c>
      <c r="O7" s="13">
        <f t="shared" si="4"/>
        <v>327600</v>
      </c>
    </row>
    <row r="8" spans="1:15" s="4" customFormat="1" ht="21" customHeight="1" x14ac:dyDescent="0.3">
      <c r="A8" s="5"/>
      <c r="B8" s="9"/>
      <c r="C8" s="7"/>
      <c r="D8" s="8"/>
      <c r="E8" s="9"/>
      <c r="F8" s="10"/>
      <c r="G8" s="11"/>
      <c r="H8" s="10"/>
      <c r="I8" s="10"/>
      <c r="J8" s="10"/>
      <c r="K8" s="10"/>
      <c r="L8" s="12"/>
      <c r="M8" s="12"/>
      <c r="N8" s="13"/>
      <c r="O8" s="13">
        <f>SUM(O5:O7)</f>
        <v>1515830</v>
      </c>
    </row>
    <row r="9" spans="1:15" s="4" customFormat="1" ht="21" customHeight="1" x14ac:dyDescent="0.3">
      <c r="A9" s="5"/>
    </row>
    <row r="10" spans="1:15" ht="15.75" customHeight="1" x14ac:dyDescent="0.25">
      <c r="A10" s="26" t="s">
        <v>18</v>
      </c>
      <c r="B10" s="26"/>
      <c r="C10" s="26"/>
      <c r="D10" s="26"/>
      <c r="E10" s="26"/>
      <c r="F10" s="26"/>
      <c r="G10" s="26"/>
      <c r="H10" s="26"/>
      <c r="I10" s="14"/>
      <c r="J10" s="14"/>
      <c r="K10" s="13">
        <f>O8</f>
        <v>1515830</v>
      </c>
      <c r="L10" s="15" t="s">
        <v>19</v>
      </c>
      <c r="M10" s="15"/>
      <c r="N10" s="15"/>
      <c r="O10" s="16"/>
    </row>
    <row r="11" spans="1:15" ht="15.75" customHeight="1" x14ac:dyDescent="0.3">
      <c r="A11" s="27" t="s">
        <v>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15.6" x14ac:dyDescent="0.3">
      <c r="A12" s="28"/>
      <c r="B12" s="28"/>
      <c r="C12" s="28"/>
      <c r="D12" s="28"/>
      <c r="E12" s="17"/>
      <c r="F12" s="18"/>
      <c r="G12" s="19"/>
      <c r="H12" s="20"/>
      <c r="I12" s="20"/>
      <c r="J12" s="20"/>
      <c r="K12" s="21"/>
      <c r="L12" s="21"/>
      <c r="M12" s="21"/>
      <c r="N12" s="21"/>
      <c r="O12" s="21"/>
    </row>
    <row r="13" spans="1:15" ht="15.6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5.6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6" spans="1:15" x14ac:dyDescent="0.25">
      <c r="K16" s="22"/>
    </row>
  </sheetData>
  <mergeCells count="13">
    <mergeCell ref="A10:H10"/>
    <mergeCell ref="A11:O11"/>
    <mergeCell ref="A12:D12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airat28@mail.ru</cp:lastModifiedBy>
  <cp:revision>3</cp:revision>
  <dcterms:created xsi:type="dcterms:W3CDTF">2014-05-19T23:28:21Z</dcterms:created>
  <dcterms:modified xsi:type="dcterms:W3CDTF">2024-02-12T08:26:01Z</dcterms:modified>
</cp:coreProperties>
</file>