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документы  с 2019\Закупки\2023\Питание\"/>
    </mc:Choice>
  </mc:AlternateContent>
  <bookViews>
    <workbookView xWindow="0" yWindow="0" windowWidth="16590" windowHeight="8700"/>
  </bookViews>
  <sheets>
    <sheet name="1-11 клас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I21" i="2"/>
  <c r="D21" i="2"/>
  <c r="H13" i="2"/>
  <c r="H12" i="2"/>
  <c r="H11" i="2"/>
  <c r="H9" i="2"/>
  <c r="H10" i="2"/>
  <c r="H25" i="2"/>
  <c r="D25" i="2"/>
  <c r="H24" i="2"/>
  <c r="D24" i="2"/>
  <c r="H23" i="2"/>
  <c r="D23" i="2"/>
  <c r="I23" i="2" s="1"/>
  <c r="H22" i="2"/>
  <c r="D22" i="2"/>
  <c r="H20" i="2"/>
  <c r="D20" i="2"/>
  <c r="H19" i="2"/>
  <c r="D19" i="2"/>
  <c r="H18" i="2"/>
  <c r="D18" i="2"/>
  <c r="I18" i="2" s="1"/>
  <c r="H17" i="2"/>
  <c r="D17" i="2"/>
  <c r="N18" i="2"/>
  <c r="I24" i="2" l="1"/>
  <c r="I17" i="2"/>
  <c r="I22" i="2"/>
  <c r="D26" i="2"/>
  <c r="D27" i="2" s="1"/>
  <c r="I20" i="2"/>
  <c r="I19" i="2"/>
  <c r="I25" i="2"/>
  <c r="I26" i="2" l="1"/>
  <c r="D10" i="2"/>
  <c r="I10" i="2" s="1"/>
  <c r="D13" i="2" l="1"/>
  <c r="I13" i="2" s="1"/>
  <c r="D12" i="2"/>
  <c r="I12" i="2" s="1"/>
  <c r="D11" i="2" l="1"/>
  <c r="D9" i="2"/>
  <c r="D14" i="2" s="1"/>
  <c r="I9" i="2" l="1"/>
  <c r="I11" i="2"/>
  <c r="I14" i="2" l="1"/>
  <c r="I27" i="2" s="1"/>
</calcChain>
</file>

<file path=xl/sharedStrings.xml><?xml version="1.0" encoding="utf-8"?>
<sst xmlns="http://schemas.openxmlformats.org/spreadsheetml/2006/main" count="31" uniqueCount="29">
  <si>
    <t>количество детей</t>
  </si>
  <si>
    <t>ИТОГО:</t>
  </si>
  <si>
    <t>Дети из малообеспеченных семей</t>
  </si>
  <si>
    <t>Дети из многодетных семей</t>
  </si>
  <si>
    <t>Учащиеся 1 -го класса</t>
  </si>
  <si>
    <t>Учащиеся 2-4 класса при 5-ти дневной неделе</t>
  </si>
  <si>
    <t>количество дней</t>
  </si>
  <si>
    <t>детодни*</t>
  </si>
  <si>
    <t>общий размер бюджетных средств</t>
  </si>
  <si>
    <t>федеральный бюджет</t>
  </si>
  <si>
    <t>областной бюджет</t>
  </si>
  <si>
    <t xml:space="preserve">муниципальный бюджет </t>
  </si>
  <si>
    <t>Дети-инвалиды</t>
  </si>
  <si>
    <t xml:space="preserve"> Дети с ограниченными возможностями здоровья</t>
  </si>
  <si>
    <t>Дети из семей, находящихся в социально опасном положении, и семей, находящихся в трудной жизненной ситуации</t>
  </si>
  <si>
    <t>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потологией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</t>
  </si>
  <si>
    <t>Дети из семей участников (ветеранов) боевых действий</t>
  </si>
  <si>
    <t>Дети, один из родителей которых является военнослужащим (СВО)</t>
  </si>
  <si>
    <t>ВСЕГО:</t>
  </si>
  <si>
    <t xml:space="preserve"> Дети с ограниченными возможностями здоровья 1 классы</t>
  </si>
  <si>
    <t xml:space="preserve"> Дети с ограниченными возможностями здоровья 2-4 классы</t>
  </si>
  <si>
    <t>Детодни:</t>
  </si>
  <si>
    <t xml:space="preserve">Приложение № 4 к документации         </t>
  </si>
  <si>
    <t xml:space="preserve">                                                                                                             конкурса в электронной форме</t>
  </si>
  <si>
    <t>Расчет цены договора на 2024 год</t>
  </si>
  <si>
    <t>Сумма, руб.</t>
  </si>
  <si>
    <t>Категории учащихся с 5-го по 11-й классы,имеющих право на  полное возмещение оплаты стоимости питания</t>
  </si>
  <si>
    <t>Категории учащихся с 1-го по 4-й классы,имеющих право на  полное возмещение оплаты стоимости питания</t>
  </si>
  <si>
    <t>Дети из семей находящихся в социально опасном положении, и семей, находящихся в трудной жизненной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</si>
</sst>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49" fontId="4" fillId="0" borderId="2" xfId="0" applyNumberFormat="1" applyFont="1" applyBorder="1" applyAlignment="1">
      <alignment wrapText="1"/>
    </xf>
    <xf numFmtId="0" fontId="4" fillId="0" borderId="2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4" fillId="0" borderId="0" xfId="0" applyFont="1" applyAlignment="1">
      <alignment wrapText="1"/>
    </xf>
    <xf numFmtId="4" fontId="2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/>
    <xf numFmtId="4" fontId="8" fillId="0" borderId="0" xfId="0" applyNumberFormat="1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wrapText="1"/>
    </xf>
    <xf numFmtId="0" fontId="6" fillId="0" borderId="2" xfId="0" applyFont="1" applyBorder="1"/>
    <xf numFmtId="4" fontId="6" fillId="0" borderId="2" xfId="0" applyNumberFormat="1" applyFont="1" applyBorder="1"/>
    <xf numFmtId="4" fontId="2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/>
    <xf numFmtId="0" fontId="4" fillId="0" borderId="2" xfId="0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0" workbookViewId="0">
      <selection activeCell="O21" sqref="O21"/>
    </sheetView>
  </sheetViews>
  <sheetFormatPr defaultRowHeight="15" x14ac:dyDescent="0.25"/>
  <cols>
    <col min="1" max="1" width="38.42578125" customWidth="1"/>
    <col min="2" max="2" width="8.5703125" customWidth="1"/>
    <col min="3" max="3" width="10.28515625" customWidth="1"/>
    <col min="4" max="4" width="8.5703125" bestFit="1" customWidth="1"/>
    <col min="5" max="5" width="11.7109375" customWidth="1"/>
    <col min="6" max="6" width="11.5703125" customWidth="1"/>
    <col min="7" max="7" width="11.28515625" customWidth="1"/>
    <col min="8" max="8" width="15.85546875" customWidth="1"/>
    <col min="9" max="9" width="14.5703125" bestFit="1" customWidth="1"/>
    <col min="10" max="10" width="13.5703125" customWidth="1"/>
  </cols>
  <sheetData>
    <row r="1" spans="1:10" ht="15.75" x14ac:dyDescent="0.25">
      <c r="A1" s="3"/>
      <c r="B1" s="3"/>
      <c r="C1" s="3"/>
      <c r="D1" s="3"/>
      <c r="E1" s="3"/>
      <c r="F1" s="3"/>
      <c r="G1" s="3"/>
      <c r="H1" s="3"/>
      <c r="I1" s="21" t="s">
        <v>22</v>
      </c>
      <c r="J1" s="3"/>
    </row>
    <row r="2" spans="1:10" ht="15.75" x14ac:dyDescent="0.25">
      <c r="A2" s="3"/>
      <c r="B2" s="3"/>
      <c r="C2" s="3"/>
      <c r="D2" s="3"/>
      <c r="E2" s="3"/>
      <c r="F2" s="3"/>
      <c r="G2" s="3"/>
      <c r="H2" s="3"/>
      <c r="I2" s="21" t="s">
        <v>23</v>
      </c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"/>
      <c r="E4" s="3"/>
      <c r="F4" s="3"/>
      <c r="G4" s="3"/>
      <c r="H4" s="3"/>
      <c r="I4" s="4"/>
      <c r="J4" s="3"/>
    </row>
    <row r="5" spans="1:10" ht="15.75" x14ac:dyDescent="0.25">
      <c r="A5" s="33" t="s">
        <v>24</v>
      </c>
      <c r="B5" s="34"/>
      <c r="C5" s="34"/>
      <c r="D5" s="34"/>
      <c r="E5" s="34"/>
      <c r="F5" s="34"/>
      <c r="G5" s="34"/>
      <c r="H5" s="34"/>
      <c r="I5" s="34"/>
      <c r="J5" s="3"/>
    </row>
    <row r="6" spans="1:10" ht="9.75" customHeight="1" x14ac:dyDescent="0.25">
      <c r="A6" s="35" t="s">
        <v>27</v>
      </c>
      <c r="B6" s="35"/>
      <c r="C6" s="35"/>
      <c r="D6" s="35"/>
      <c r="E6" s="35"/>
      <c r="F6" s="35"/>
      <c r="G6" s="35"/>
      <c r="H6" s="35"/>
      <c r="I6" s="35"/>
      <c r="J6" s="5"/>
    </row>
    <row r="7" spans="1:10" s="1" customFormat="1" ht="4.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10"/>
    </row>
    <row r="8" spans="1:10" s="1" customFormat="1" ht="38.25" x14ac:dyDescent="0.25">
      <c r="A8" s="8"/>
      <c r="B8" s="8" t="s">
        <v>6</v>
      </c>
      <c r="C8" s="8" t="s">
        <v>0</v>
      </c>
      <c r="D8" s="8" t="s">
        <v>7</v>
      </c>
      <c r="E8" s="8" t="s">
        <v>11</v>
      </c>
      <c r="F8" s="8" t="s">
        <v>10</v>
      </c>
      <c r="G8" s="8" t="s">
        <v>9</v>
      </c>
      <c r="H8" s="8" t="s">
        <v>8</v>
      </c>
      <c r="I8" s="8" t="s">
        <v>25</v>
      </c>
      <c r="J8" s="10"/>
    </row>
    <row r="9" spans="1:10" x14ac:dyDescent="0.25">
      <c r="A9" s="6" t="s">
        <v>4</v>
      </c>
      <c r="B9" s="7">
        <v>155</v>
      </c>
      <c r="C9" s="7">
        <v>103</v>
      </c>
      <c r="D9" s="9">
        <f>B9*C9</f>
        <v>15965</v>
      </c>
      <c r="E9" s="29">
        <v>0</v>
      </c>
      <c r="F9" s="29">
        <v>0</v>
      </c>
      <c r="G9" s="7">
        <v>78.78</v>
      </c>
      <c r="H9" s="7">
        <f>E9+F9+G9</f>
        <v>78.78</v>
      </c>
      <c r="I9" s="9">
        <f>H9*D9</f>
        <v>1257722.7</v>
      </c>
      <c r="J9" s="5"/>
    </row>
    <row r="10" spans="1:10" ht="25.5" x14ac:dyDescent="0.25">
      <c r="A10" s="15" t="s">
        <v>19</v>
      </c>
      <c r="B10" s="7">
        <v>155</v>
      </c>
      <c r="C10" s="7">
        <v>4</v>
      </c>
      <c r="D10" s="9">
        <f>B10*C10</f>
        <v>620</v>
      </c>
      <c r="E10" s="7">
        <v>75.14</v>
      </c>
      <c r="F10" s="29">
        <v>0</v>
      </c>
      <c r="G10" s="7">
        <v>78.78</v>
      </c>
      <c r="H10" s="7">
        <f>E10+F10+G10</f>
        <v>153.92000000000002</v>
      </c>
      <c r="I10" s="9">
        <f>D10*H10</f>
        <v>95430.400000000009</v>
      </c>
      <c r="J10" s="5"/>
    </row>
    <row r="11" spans="1:10" x14ac:dyDescent="0.25">
      <c r="A11" s="6" t="s">
        <v>5</v>
      </c>
      <c r="B11" s="7">
        <v>165</v>
      </c>
      <c r="C11" s="7">
        <v>279</v>
      </c>
      <c r="D11" s="9">
        <f t="shared" ref="D11" si="0">B11*C11</f>
        <v>46035</v>
      </c>
      <c r="E11" s="29">
        <v>0</v>
      </c>
      <c r="F11" s="29">
        <v>0</v>
      </c>
      <c r="G11" s="7">
        <v>78.78</v>
      </c>
      <c r="H11" s="7">
        <f>E11+F11+G11</f>
        <v>78.78</v>
      </c>
      <c r="I11" s="9">
        <f t="shared" ref="I11" si="1">H11*D11</f>
        <v>3626637.3000000003</v>
      </c>
      <c r="J11" s="5"/>
    </row>
    <row r="12" spans="1:10" ht="25.5" x14ac:dyDescent="0.25">
      <c r="A12" s="15" t="s">
        <v>20</v>
      </c>
      <c r="B12" s="7">
        <v>165</v>
      </c>
      <c r="C12" s="7">
        <v>19</v>
      </c>
      <c r="D12" s="9">
        <f>B12*C12</f>
        <v>3135</v>
      </c>
      <c r="E12" s="7">
        <v>75.14</v>
      </c>
      <c r="F12" s="29">
        <v>0</v>
      </c>
      <c r="G12" s="7">
        <v>78.78</v>
      </c>
      <c r="H12" s="7">
        <f>E12+F12+G12</f>
        <v>153.92000000000002</v>
      </c>
      <c r="I12" s="9">
        <f>H12*D12</f>
        <v>482539.20000000007</v>
      </c>
      <c r="J12" s="5"/>
    </row>
    <row r="13" spans="1:10" x14ac:dyDescent="0.25">
      <c r="A13" s="15" t="s">
        <v>12</v>
      </c>
      <c r="B13" s="7">
        <v>165</v>
      </c>
      <c r="C13" s="7">
        <v>0</v>
      </c>
      <c r="D13" s="7">
        <f>B13*C13</f>
        <v>0</v>
      </c>
      <c r="E13" s="7">
        <v>75.14</v>
      </c>
      <c r="F13" s="29">
        <v>0</v>
      </c>
      <c r="G13" s="7">
        <v>78.78</v>
      </c>
      <c r="H13" s="7">
        <f>E13+F13+G13</f>
        <v>153.92000000000002</v>
      </c>
      <c r="I13" s="9">
        <f>H13*D13</f>
        <v>0</v>
      </c>
      <c r="J13" s="5"/>
    </row>
    <row r="14" spans="1:10" x14ac:dyDescent="0.25">
      <c r="A14" s="24" t="s">
        <v>1</v>
      </c>
      <c r="B14" s="9"/>
      <c r="C14" s="9"/>
      <c r="D14" s="9">
        <f>SUM(D9:D13)</f>
        <v>65755</v>
      </c>
      <c r="E14" s="9"/>
      <c r="F14" s="9"/>
      <c r="G14" s="9"/>
      <c r="H14" s="9"/>
      <c r="I14" s="11">
        <f>SUM(I9:I13)</f>
        <v>5462329.6000000006</v>
      </c>
      <c r="J14" s="5"/>
    </row>
    <row r="15" spans="1:10" ht="8.25" customHeight="1" x14ac:dyDescent="0.25">
      <c r="A15" s="35" t="s">
        <v>26</v>
      </c>
      <c r="B15" s="35"/>
      <c r="C15" s="35"/>
      <c r="D15" s="35"/>
      <c r="E15" s="35"/>
      <c r="F15" s="35"/>
      <c r="G15" s="35"/>
      <c r="H15" s="35"/>
      <c r="I15" s="35"/>
      <c r="J15" s="5"/>
    </row>
    <row r="16" spans="1:10" ht="7.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5"/>
    </row>
    <row r="17" spans="1:14" ht="19.5" customHeight="1" x14ac:dyDescent="0.25">
      <c r="A17" s="22" t="s">
        <v>2</v>
      </c>
      <c r="B17" s="23">
        <v>135</v>
      </c>
      <c r="C17" s="13">
        <v>5</v>
      </c>
      <c r="D17" s="18">
        <f>B17*C17</f>
        <v>675</v>
      </c>
      <c r="E17" s="28">
        <v>48.16</v>
      </c>
      <c r="F17" s="30">
        <v>30.62</v>
      </c>
      <c r="G17" s="31">
        <v>0</v>
      </c>
      <c r="H17" s="28">
        <f>SUM(E17:G17)</f>
        <v>78.78</v>
      </c>
      <c r="I17" s="27">
        <f>D17*H17</f>
        <v>53176.5</v>
      </c>
      <c r="J17" s="5"/>
      <c r="L17" s="16"/>
      <c r="M17" s="20"/>
      <c r="N17" s="17"/>
    </row>
    <row r="18" spans="1:14" ht="40.5" hidden="1" customHeight="1" x14ac:dyDescent="0.25">
      <c r="A18" s="22" t="s">
        <v>14</v>
      </c>
      <c r="B18" s="23">
        <v>135</v>
      </c>
      <c r="C18" s="14">
        <v>8</v>
      </c>
      <c r="D18" s="18">
        <f t="shared" ref="D18:D25" si="2">B18*C18</f>
        <v>1080</v>
      </c>
      <c r="E18" s="28"/>
      <c r="F18" s="30"/>
      <c r="G18" s="32">
        <v>78.78</v>
      </c>
      <c r="H18" s="28">
        <f t="shared" ref="H18:H25" si="3">SUM(E18:G18)</f>
        <v>78.78</v>
      </c>
      <c r="I18" s="27">
        <f t="shared" ref="I18:I25" si="4">D18*H18</f>
        <v>85082.4</v>
      </c>
      <c r="J18" s="3"/>
      <c r="L18" s="5"/>
      <c r="M18" s="16" t="s">
        <v>21</v>
      </c>
      <c r="N18" s="16" t="e">
        <f>#REF!+#REF!</f>
        <v>#REF!</v>
      </c>
    </row>
    <row r="19" spans="1:14" ht="191.25" x14ac:dyDescent="0.25">
      <c r="A19" s="22" t="s">
        <v>15</v>
      </c>
      <c r="B19" s="23">
        <v>135</v>
      </c>
      <c r="C19" s="14">
        <v>3</v>
      </c>
      <c r="D19" s="18">
        <f t="shared" si="2"/>
        <v>405</v>
      </c>
      <c r="E19" s="28">
        <v>48.16</v>
      </c>
      <c r="F19" s="30">
        <v>30.62</v>
      </c>
      <c r="G19" s="31">
        <v>0</v>
      </c>
      <c r="H19" s="28">
        <f t="shared" si="3"/>
        <v>78.78</v>
      </c>
      <c r="I19" s="27">
        <f t="shared" si="4"/>
        <v>31905.9</v>
      </c>
      <c r="J19" s="3"/>
    </row>
    <row r="20" spans="1:14" x14ac:dyDescent="0.25">
      <c r="A20" s="22" t="s">
        <v>3</v>
      </c>
      <c r="B20" s="23">
        <v>135</v>
      </c>
      <c r="C20" s="13">
        <v>51</v>
      </c>
      <c r="D20" s="18">
        <f t="shared" si="2"/>
        <v>6885</v>
      </c>
      <c r="E20" s="32">
        <v>78.78</v>
      </c>
      <c r="F20" s="31">
        <v>0</v>
      </c>
      <c r="G20" s="31">
        <v>0</v>
      </c>
      <c r="H20" s="28">
        <f t="shared" si="3"/>
        <v>78.78</v>
      </c>
      <c r="I20" s="27">
        <f t="shared" si="4"/>
        <v>542400.30000000005</v>
      </c>
      <c r="J20" s="3"/>
    </row>
    <row r="21" spans="1:14" ht="38.25" x14ac:dyDescent="0.25">
      <c r="A21" s="22" t="s">
        <v>28</v>
      </c>
      <c r="B21" s="23">
        <v>135</v>
      </c>
      <c r="C21" s="13">
        <v>5</v>
      </c>
      <c r="D21" s="18">
        <f t="shared" si="2"/>
        <v>675</v>
      </c>
      <c r="E21" s="32">
        <v>78.78</v>
      </c>
      <c r="F21" s="31">
        <v>0</v>
      </c>
      <c r="G21" s="31">
        <v>0</v>
      </c>
      <c r="H21" s="28">
        <f>E21+F21+G21</f>
        <v>78.78</v>
      </c>
      <c r="I21" s="27">
        <f t="shared" si="4"/>
        <v>53176.5</v>
      </c>
      <c r="J21" s="3"/>
    </row>
    <row r="22" spans="1:14" ht="25.5" x14ac:dyDescent="0.25">
      <c r="A22" s="22" t="s">
        <v>16</v>
      </c>
      <c r="B22" s="23">
        <v>135</v>
      </c>
      <c r="C22" s="13">
        <v>8</v>
      </c>
      <c r="D22" s="18">
        <f t="shared" si="2"/>
        <v>1080</v>
      </c>
      <c r="E22" s="32">
        <v>78.78</v>
      </c>
      <c r="F22" s="31">
        <v>0</v>
      </c>
      <c r="G22" s="31">
        <v>0</v>
      </c>
      <c r="H22" s="28">
        <f t="shared" si="3"/>
        <v>78.78</v>
      </c>
      <c r="I22" s="27">
        <f t="shared" si="4"/>
        <v>85082.4</v>
      </c>
      <c r="J22" s="3"/>
    </row>
    <row r="23" spans="1:14" ht="25.5" x14ac:dyDescent="0.25">
      <c r="A23" s="22" t="s">
        <v>13</v>
      </c>
      <c r="B23" s="23">
        <v>135</v>
      </c>
      <c r="C23" s="12">
        <v>41</v>
      </c>
      <c r="D23" s="18">
        <f t="shared" si="2"/>
        <v>5535</v>
      </c>
      <c r="E23" s="7">
        <v>75.14</v>
      </c>
      <c r="F23" s="29">
        <v>0</v>
      </c>
      <c r="G23" s="7">
        <v>78.78</v>
      </c>
      <c r="H23" s="28">
        <f t="shared" si="3"/>
        <v>153.92000000000002</v>
      </c>
      <c r="I23" s="27">
        <f t="shared" si="4"/>
        <v>851947.20000000007</v>
      </c>
      <c r="J23" s="5"/>
    </row>
    <row r="24" spans="1:14" x14ac:dyDescent="0.25">
      <c r="A24" s="22" t="s">
        <v>12</v>
      </c>
      <c r="B24" s="23">
        <v>135</v>
      </c>
      <c r="C24" s="12">
        <v>4</v>
      </c>
      <c r="D24" s="18">
        <f t="shared" si="2"/>
        <v>540</v>
      </c>
      <c r="E24" s="7">
        <v>75.14</v>
      </c>
      <c r="F24" s="29">
        <v>0</v>
      </c>
      <c r="G24" s="7">
        <v>78.78</v>
      </c>
      <c r="H24" s="28">
        <f t="shared" si="3"/>
        <v>153.92000000000002</v>
      </c>
      <c r="I24" s="27">
        <f t="shared" si="4"/>
        <v>83116.800000000003</v>
      </c>
      <c r="J24" s="5"/>
    </row>
    <row r="25" spans="1:14" ht="25.5" x14ac:dyDescent="0.25">
      <c r="A25" s="22" t="s">
        <v>17</v>
      </c>
      <c r="B25" s="23">
        <v>135</v>
      </c>
      <c r="C25" s="12">
        <v>10</v>
      </c>
      <c r="D25" s="18">
        <f t="shared" si="2"/>
        <v>1350</v>
      </c>
      <c r="E25" s="31">
        <v>0</v>
      </c>
      <c r="F25" s="29">
        <v>0</v>
      </c>
      <c r="G25" s="7">
        <v>153.91999999999999</v>
      </c>
      <c r="H25" s="28">
        <f t="shared" si="3"/>
        <v>153.91999999999999</v>
      </c>
      <c r="I25" s="27">
        <f t="shared" si="4"/>
        <v>207791.99999999997</v>
      </c>
      <c r="J25" s="2"/>
    </row>
    <row r="26" spans="1:14" x14ac:dyDescent="0.25">
      <c r="A26" s="19" t="s">
        <v>1</v>
      </c>
      <c r="B26" s="19"/>
      <c r="C26" s="19"/>
      <c r="D26" s="19">
        <f>SUM(D17:D25)</f>
        <v>18225</v>
      </c>
      <c r="E26" s="19"/>
      <c r="F26" s="19"/>
      <c r="G26" s="19"/>
      <c r="H26" s="19"/>
      <c r="I26" s="27">
        <f>SUM(I17:I25)</f>
        <v>1993680.0000000002</v>
      </c>
      <c r="J26" s="2"/>
    </row>
    <row r="27" spans="1:14" x14ac:dyDescent="0.25">
      <c r="A27" s="25" t="s">
        <v>18</v>
      </c>
      <c r="B27" s="25"/>
      <c r="C27" s="25"/>
      <c r="D27" s="25">
        <f>D14+D26</f>
        <v>83980</v>
      </c>
      <c r="E27" s="25"/>
      <c r="F27" s="25"/>
      <c r="G27" s="25"/>
      <c r="H27" s="25"/>
      <c r="I27" s="26">
        <f>I14+I26</f>
        <v>7456009.6000000006</v>
      </c>
    </row>
    <row r="28" spans="1:14" ht="30.75" customHeight="1" x14ac:dyDescent="0.25"/>
  </sheetData>
  <mergeCells count="3">
    <mergeCell ref="A5:I5"/>
    <mergeCell ref="A15:I16"/>
    <mergeCell ref="A6:I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2023-11-29T08:46:09Z</cp:lastPrinted>
  <dcterms:created xsi:type="dcterms:W3CDTF">2018-10-31T12:03:43Z</dcterms:created>
  <dcterms:modified xsi:type="dcterms:W3CDTF">2023-11-29T09:02:50Z</dcterms:modified>
</cp:coreProperties>
</file>