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15" windowWidth="20730" windowHeight="9720"/>
  </bookViews>
  <sheets>
    <sheet name="НМЦД" sheetId="1" r:id="rId1"/>
  </sheets>
  <calcPr calcId="162913"/>
</workbook>
</file>

<file path=xl/calcChain.xml><?xml version="1.0" encoding="utf-8"?>
<calcChain xmlns="http://schemas.openxmlformats.org/spreadsheetml/2006/main">
  <c r="K5" i="1"/>
  <c r="L5" s="1"/>
  <c r="M5" s="1"/>
  <c r="N5" l="1"/>
  <c r="O5" s="1"/>
  <c r="O6" s="1"/>
  <c r="K8" s="1"/>
</calcChain>
</file>

<file path=xl/sharedStrings.xml><?xml version="1.0" encoding="utf-8"?>
<sst xmlns="http://schemas.openxmlformats.org/spreadsheetml/2006/main" count="26" uniqueCount="26">
  <si>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</si>
  <si>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</si>
  <si>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</si>
  <si>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</si>
  <si>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</si>
  <si>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</si>
  <si>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</si>
  <si>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</si>
  <si>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</si>
  <si>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</si>
  <si>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</si>
  <si>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</si>
  <si>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</si>
  <si>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</si>
  <si>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</si>
  <si>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</si>
  <si>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</si>
  <si>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</si>
  <si>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В результате проведенного расчета Н(М)Ц договора составила:</t>
  </si>
  <si>
    <t>рублей</t>
  </si>
  <si>
    <t>Приложение № ___
к запросу котировок в электронной форме 
от «___» __________ 202_ г. № ______</t>
  </si>
  <si>
    <t xml:space="preserve">При определениеии начальной (максимальной) цены Договора на аренду применен метод сопоставимых рыночных цен (анализ рынка). </t>
  </si>
  <si>
    <t>в соответствии с Техническим заданием</t>
  </si>
  <si>
    <t>мес.</t>
  </si>
  <si>
    <t>Обоснование начальной (максимальной) цены Договора на аренду экскаватора-погрузчика</t>
  </si>
  <si>
    <t>Аренда экскаватора-погрузчика JCB 3CX или эквивалент без экипажа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</si>
</sst>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000"/>
  </numFmts>
  <fonts count="9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1476374</xdr:rowOff>
    </xdr:from>
    <xdr:to>
      <xdr:col>12</xdr:col>
      <xdr:colOff>600075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12049125" y="3324223"/>
          <a:ext cx="590549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11303933" y="31141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"/>
  <sheetViews>
    <sheetView tabSelected="1" view="pageBreakPreview" zoomScale="60" zoomScaleNormal="100" workbookViewId="0">
      <selection activeCell="H19" sqref="H19"/>
    </sheetView>
  </sheetViews>
  <sheetFormatPr defaultColWidth="9.140625" defaultRowHeight="12.75"/>
  <cols>
    <col min="1" max="1" width="3.28515625" style="1" bestFit="1" customWidth="1"/>
    <col min="2" max="2" width="31" style="1" bestFit="1" customWidth="1"/>
    <col min="3" max="3" width="20.5703125" style="1" bestFit="1" customWidth="1"/>
    <col min="4" max="4" width="5.85546875" style="1" bestFit="1" customWidth="1"/>
    <col min="5" max="5" width="9" style="1" bestFit="1" customWidth="1"/>
    <col min="6" max="6" width="15.7109375" style="1" bestFit="1" customWidth="1"/>
    <col min="7" max="7" width="16.42578125" style="1" bestFit="1" customWidth="1"/>
    <col min="8" max="8" width="16" style="1" bestFit="1" customWidth="1"/>
    <col min="9" max="10" width="15.85546875" style="1" hidden="1" customWidth="1"/>
    <col min="11" max="11" width="18.28515625" style="1" bestFit="1" customWidth="1"/>
    <col min="12" max="12" width="13.7109375" style="1" bestFit="1" customWidth="1"/>
    <col min="13" max="13" width="10.42578125" style="1" bestFit="1" customWidth="1"/>
    <col min="14" max="14" width="12.5703125" style="1" bestFit="1" customWidth="1"/>
    <col min="15" max="15" width="16.42578125" style="1" bestFit="1" customWidth="1"/>
    <col min="16" max="16384" width="9.140625" style="1"/>
  </cols>
  <sheetData>
    <row r="1" spans="1:15" ht="67.5" customHeight="1">
      <c r="K1" s="27" t="s">
        <v>20</v>
      </c>
      <c r="L1" s="27"/>
      <c r="M1" s="27"/>
      <c r="N1" s="27"/>
      <c r="O1" s="27"/>
    </row>
    <row r="2" spans="1:15" ht="39" customHeight="1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39" customHeight="1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/>
      <c r="H3" s="29"/>
      <c r="I3" s="2"/>
      <c r="J3" s="2"/>
      <c r="K3" s="30" t="s">
        <v>6</v>
      </c>
      <c r="L3" s="30"/>
      <c r="M3" s="30"/>
      <c r="N3" s="31" t="s">
        <v>7</v>
      </c>
      <c r="O3" s="31"/>
    </row>
    <row r="4" spans="1:15" ht="144" customHeight="1">
      <c r="A4" s="29"/>
      <c r="B4" s="29"/>
      <c r="C4" s="29"/>
      <c r="D4" s="29"/>
      <c r="E4" s="29"/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3" t="s">
        <v>16</v>
      </c>
      <c r="O4" s="3" t="s">
        <v>17</v>
      </c>
    </row>
    <row r="5" spans="1:15" s="4" customFormat="1" ht="47.25">
      <c r="A5" s="5">
        <v>1</v>
      </c>
      <c r="B5" s="6" t="s">
        <v>25</v>
      </c>
      <c r="C5" s="24" t="s">
        <v>22</v>
      </c>
      <c r="D5" s="23" t="s">
        <v>23</v>
      </c>
      <c r="E5" s="6">
        <v>12</v>
      </c>
      <c r="F5" s="10">
        <v>495000</v>
      </c>
      <c r="G5" s="10">
        <v>491040</v>
      </c>
      <c r="H5" s="10">
        <v>495000</v>
      </c>
      <c r="I5" s="10"/>
      <c r="J5" s="10"/>
      <c r="K5" s="10">
        <f t="shared" ref="K5" si="0">AVERAGE(F5:H5)</f>
        <v>493680</v>
      </c>
      <c r="L5" s="12">
        <f t="shared" ref="L5" si="1">SQRT(((SUM((POWER(H5-K5,2)),(POWER(G5-K5,2)),(POWER(F5-K5,2)))/(COLUMNS(F5:H5)-1))))</f>
        <v>2286.3070659909181</v>
      </c>
      <c r="M5" s="12">
        <f t="shared" ref="M5" si="2">L5/K5*100</f>
        <v>0.46311518918953942</v>
      </c>
      <c r="N5" s="13">
        <f t="shared" ref="N5" si="3">K5</f>
        <v>493680</v>
      </c>
      <c r="O5" s="13">
        <f t="shared" ref="O5" si="4">N5*E5</f>
        <v>5924160</v>
      </c>
    </row>
    <row r="6" spans="1:15" s="4" customFormat="1" ht="21" customHeight="1">
      <c r="A6" s="5"/>
      <c r="B6" s="9"/>
      <c r="C6" s="7"/>
      <c r="D6" s="8"/>
      <c r="E6" s="9"/>
      <c r="F6" s="10"/>
      <c r="G6" s="11"/>
      <c r="H6" s="10"/>
      <c r="I6" s="10"/>
      <c r="J6" s="10"/>
      <c r="K6" s="10"/>
      <c r="L6" s="12"/>
      <c r="M6" s="12"/>
      <c r="N6" s="13"/>
      <c r="O6" s="13">
        <f>SUM(O5:O5)</f>
        <v>5924160</v>
      </c>
    </row>
    <row r="7" spans="1:15" s="4" customFormat="1" ht="21" customHeight="1">
      <c r="A7" s="5"/>
    </row>
    <row r="8" spans="1:15" ht="15.75" customHeight="1">
      <c r="A8" s="25" t="s">
        <v>18</v>
      </c>
      <c r="B8" s="25"/>
      <c r="C8" s="25"/>
      <c r="D8" s="25"/>
      <c r="E8" s="25"/>
      <c r="F8" s="25"/>
      <c r="G8" s="25"/>
      <c r="H8" s="25"/>
      <c r="I8" s="14"/>
      <c r="J8" s="14"/>
      <c r="K8" s="13">
        <f>O6</f>
        <v>5924160</v>
      </c>
      <c r="L8" s="15" t="s">
        <v>19</v>
      </c>
      <c r="M8" s="15"/>
      <c r="N8" s="15"/>
      <c r="O8" s="16"/>
    </row>
    <row r="9" spans="1:15" ht="15.75" customHeight="1">
      <c r="A9" s="26" t="s">
        <v>21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ht="15.75">
      <c r="A10" s="27"/>
      <c r="B10" s="27"/>
      <c r="C10" s="27"/>
      <c r="D10" s="27"/>
      <c r="E10" s="17"/>
      <c r="F10" s="18"/>
      <c r="G10" s="19"/>
      <c r="H10" s="20"/>
      <c r="I10" s="20"/>
      <c r="J10" s="20"/>
      <c r="K10" s="21"/>
      <c r="L10" s="21"/>
      <c r="M10" s="21"/>
      <c r="N10" s="21"/>
      <c r="O10" s="21"/>
    </row>
    <row r="11" spans="1:15" ht="15.7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5.7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4" spans="1:15">
      <c r="K14" s="22"/>
    </row>
  </sheetData>
  <mergeCells count="13">
    <mergeCell ref="A8:H8"/>
    <mergeCell ref="A9:O9"/>
    <mergeCell ref="A10:D10"/>
    <mergeCell ref="K1:O1"/>
    <mergeCell ref="A2:O2"/>
    <mergeCell ref="A3:A4"/>
    <mergeCell ref="B3:B4"/>
    <mergeCell ref="C3:C4"/>
    <mergeCell ref="D3:D4"/>
    <mergeCell ref="E3:E4"/>
    <mergeCell ref="F3:H3"/>
    <mergeCell ref="K3:M3"/>
    <mergeCell ref="N3:O3"/>
  </mergeCells>
  <pageMargins left="0.7" right="0.7" top="0.75" bottom="0.75" header="0.3" footer="0.3"/>
  <pageSetup paperSize="9" scale="4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UU</cp:lastModifiedBy>
  <cp:revision>3</cp:revision>
  <cp:lastPrinted>2023-11-01T07:33:40Z</cp:lastPrinted>
  <dcterms:created xsi:type="dcterms:W3CDTF">2014-05-19T23:28:21Z</dcterms:created>
  <dcterms:modified xsi:type="dcterms:W3CDTF">2023-11-01T07:33:44Z</dcterms:modified>
</cp:coreProperties>
</file>