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7" i="1"/>
  <c r="L7" s="1"/>
  <c r="M7" s="1"/>
  <c r="K6"/>
  <c r="N6" s="1"/>
  <c r="O6" s="1"/>
  <c r="K5"/>
  <c r="N5" s="1"/>
  <c r="O5" s="1"/>
  <c r="L5" l="1"/>
  <c r="M5" s="1"/>
  <c r="N7"/>
  <c r="O7" s="1"/>
  <c r="O8" s="1"/>
  <c r="K10" s="1"/>
  <c r="L6"/>
  <c r="M6" s="1"/>
</calcChain>
</file>

<file path=xl/sharedStrings.xml><?xml version="1.0" encoding="utf-8"?>
<sst xmlns="http://schemas.openxmlformats.org/spreadsheetml/2006/main" count="32" uniqueCount="28">
  <si>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</si>
  <si>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</si>
  <si>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</si>
  <si>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</si>
  <si>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</si>
  <si>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</si>
  <si>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</si>
  <si>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</si>
  <si>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</si>
  <si>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</si>
  <si>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</si>
  <si>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</si>
  <si>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</si>
  <si>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</si>
  <si>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</si>
  <si>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</si>
  <si>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</si>
  <si>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</si>
  <si>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</si>
  <si>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</si>
  <si>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Приложение № ___
к малой закупке в электронной форме 
от «___» __________ 202_ г. № ______</t>
  </si>
  <si>
    <t>Обоснование начальной (максимальной) цены Договора на поставку коньков</t>
  </si>
  <si>
    <t xml:space="preserve">При определениеии начальной (максимальной) цены Договора на поставку применен метод сопоставимых рыночных цен (анализ рынка). </t>
  </si>
  <si>
    <t>Коньки фигурные женские Mia
или эквивалент</t>
  </si>
  <si>
    <t>пар</t>
  </si>
  <si>
    <t>Коньки хоккейные GLADIATOR
или эквивалент</t>
  </si>
  <si>
    <t>Коньки хоккейные ATLANT
или эквивалент</t>
  </si>
  <si>
    <t>в соответствии с ТЗ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</si>
</sst>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0"/>
  </numFmts>
  <fonts count="9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topLeftCell="A4" workbookViewId="0">
      <selection activeCell="H9" sqref="H9"/>
    </sheetView>
  </sheetViews>
  <sheetFormatPr defaultColWidth="9.140625" defaultRowHeight="12.75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1.28515625" style="1" bestFit="1" customWidth="1"/>
    <col min="15" max="15" width="16.28515625" style="1" bestFit="1" customWidth="1"/>
    <col min="16" max="16384" width="9.140625" style="1"/>
  </cols>
  <sheetData>
    <row r="1" spans="1:15" ht="67.5" customHeight="1">
      <c r="K1" s="28" t="s">
        <v>20</v>
      </c>
      <c r="L1" s="28"/>
      <c r="M1" s="28"/>
      <c r="N1" s="28"/>
      <c r="O1" s="28"/>
    </row>
    <row r="2" spans="1:15" ht="39" customHeight="1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9" customHeight="1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/>
      <c r="H3" s="30"/>
      <c r="I3" s="2"/>
      <c r="J3" s="2"/>
      <c r="K3" s="31" t="s">
        <v>6</v>
      </c>
      <c r="L3" s="31"/>
      <c r="M3" s="31"/>
      <c r="N3" s="32" t="s">
        <v>7</v>
      </c>
      <c r="O3" s="32"/>
    </row>
    <row r="4" spans="1:15" ht="144" customHeight="1">
      <c r="A4" s="30"/>
      <c r="B4" s="30"/>
      <c r="C4" s="30"/>
      <c r="D4" s="30"/>
      <c r="E4" s="30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31.5">
      <c r="A5" s="5">
        <v>1</v>
      </c>
      <c r="B5" s="23" t="s">
        <v>23</v>
      </c>
      <c r="C5" s="25" t="s">
        <v>27</v>
      </c>
      <c r="D5" s="24" t="s">
        <v>24</v>
      </c>
      <c r="E5" s="6">
        <v>2</v>
      </c>
      <c r="F5" s="10">
        <v>3050</v>
      </c>
      <c r="G5" s="10">
        <v>3200</v>
      </c>
      <c r="H5" s="10">
        <v>3500</v>
      </c>
      <c r="I5" s="10"/>
      <c r="J5" s="10"/>
      <c r="K5" s="10">
        <f t="shared" ref="K5:K7" si="0">AVERAGE(F5:H5)</f>
        <v>3250</v>
      </c>
      <c r="L5" s="12">
        <f t="shared" ref="L5:L7" si="1">SQRT(((SUM((POWER(H5-K5,2)),(POWER(G5-K5,2)),(POWER(F5-K5,2)))/(COLUMNS(F5:H5)-1))))</f>
        <v>229.128784747792</v>
      </c>
      <c r="M5" s="12">
        <f t="shared" ref="M5:M7" si="2">L5/K5*100</f>
        <v>7.0501164537782159</v>
      </c>
      <c r="N5" s="13">
        <f t="shared" ref="N5:N7" si="3">K5</f>
        <v>3250</v>
      </c>
      <c r="O5" s="13">
        <f t="shared" ref="O5:O7" si="4">N5*E5</f>
        <v>6500</v>
      </c>
    </row>
    <row r="6" spans="1:15" s="4" customFormat="1" ht="45">
      <c r="A6" s="5">
        <v>2</v>
      </c>
      <c r="B6" s="23" t="s">
        <v>25</v>
      </c>
      <c r="C6" s="25" t="s">
        <v>27</v>
      </c>
      <c r="D6" s="24" t="s">
        <v>24</v>
      </c>
      <c r="E6" s="6">
        <v>2</v>
      </c>
      <c r="F6" s="10">
        <v>3800</v>
      </c>
      <c r="G6" s="11">
        <v>3900</v>
      </c>
      <c r="H6" s="10">
        <v>4500</v>
      </c>
      <c r="I6" s="10"/>
      <c r="J6" s="10"/>
      <c r="K6" s="10">
        <f t="shared" si="0"/>
        <v>4066.6666666666665</v>
      </c>
      <c r="L6" s="12">
        <f t="shared" si="1"/>
        <v>378.59388972001824</v>
      </c>
      <c r="M6" s="12">
        <f t="shared" si="2"/>
        <v>9.3096858127873343</v>
      </c>
      <c r="N6" s="13">
        <f t="shared" si="3"/>
        <v>4066.6666666666665</v>
      </c>
      <c r="O6" s="13">
        <f t="shared" si="4"/>
        <v>8133.333333333333</v>
      </c>
    </row>
    <row r="7" spans="1:15" s="4" customFormat="1" ht="31.5">
      <c r="A7" s="5">
        <v>3</v>
      </c>
      <c r="B7" s="23" t="s">
        <v>26</v>
      </c>
      <c r="C7" s="25" t="s">
        <v>27</v>
      </c>
      <c r="D7" s="24" t="s">
        <v>24</v>
      </c>
      <c r="E7" s="6">
        <v>11</v>
      </c>
      <c r="F7" s="10">
        <v>4204</v>
      </c>
      <c r="G7" s="11">
        <v>4400</v>
      </c>
      <c r="H7" s="10">
        <v>4800</v>
      </c>
      <c r="I7" s="10"/>
      <c r="J7" s="10"/>
      <c r="K7" s="10">
        <f t="shared" si="0"/>
        <v>4468</v>
      </c>
      <c r="L7" s="12">
        <f t="shared" si="1"/>
        <v>303.76306556261903</v>
      </c>
      <c r="M7" s="12">
        <f t="shared" si="2"/>
        <v>6.7986362032815357</v>
      </c>
      <c r="N7" s="13">
        <f t="shared" si="3"/>
        <v>4468</v>
      </c>
      <c r="O7" s="13">
        <f t="shared" si="4"/>
        <v>49148</v>
      </c>
    </row>
    <row r="8" spans="1:15" s="4" customFormat="1" ht="21" customHeight="1">
      <c r="A8" s="5"/>
      <c r="B8" s="9"/>
      <c r="C8" s="7"/>
      <c r="D8" s="8"/>
      <c r="E8" s="9"/>
      <c r="F8" s="10"/>
      <c r="G8" s="11"/>
      <c r="H8" s="10"/>
      <c r="I8" s="10"/>
      <c r="J8" s="10"/>
      <c r="K8" s="10"/>
      <c r="L8" s="12"/>
      <c r="M8" s="12"/>
      <c r="N8" s="13"/>
      <c r="O8" s="13">
        <f>SUM(O5:O7)</f>
        <v>63781.333333333328</v>
      </c>
    </row>
    <row r="9" spans="1:15" s="4" customFormat="1" ht="21" customHeight="1">
      <c r="A9" s="5"/>
    </row>
    <row r="10" spans="1:15" ht="15.75" customHeight="1">
      <c r="A10" s="26" t="s">
        <v>18</v>
      </c>
      <c r="B10" s="26"/>
      <c r="C10" s="26"/>
      <c r="D10" s="26"/>
      <c r="E10" s="26"/>
      <c r="F10" s="26"/>
      <c r="G10" s="26"/>
      <c r="H10" s="26"/>
      <c r="I10" s="14"/>
      <c r="J10" s="14"/>
      <c r="K10" s="13">
        <f>O8</f>
        <v>63781.333333333328</v>
      </c>
      <c r="L10" s="15" t="s">
        <v>19</v>
      </c>
      <c r="M10" s="15"/>
      <c r="N10" s="15"/>
      <c r="O10" s="16"/>
    </row>
    <row r="11" spans="1:15" ht="15.75" customHeight="1">
      <c r="A11" s="27" t="s">
        <v>22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5.75">
      <c r="A12" s="28"/>
      <c r="B12" s="28"/>
      <c r="C12" s="28"/>
      <c r="D12" s="28"/>
      <c r="E12" s="17"/>
      <c r="F12" s="18"/>
      <c r="G12" s="19"/>
      <c r="H12" s="20"/>
      <c r="I12" s="20"/>
      <c r="J12" s="20"/>
      <c r="K12" s="21"/>
      <c r="L12" s="21"/>
      <c r="M12" s="21"/>
      <c r="N12" s="21"/>
      <c r="O12" s="21"/>
    </row>
    <row r="13" spans="1:15" ht="15.7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5.7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6" spans="1:15">
      <c r="K16" s="22"/>
    </row>
  </sheetData>
  <mergeCells count="13">
    <mergeCell ref="A10:H10"/>
    <mergeCell ref="A11:O11"/>
    <mergeCell ref="A12:D12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User</cp:lastModifiedBy>
  <cp:revision>3</cp:revision>
  <dcterms:created xsi:type="dcterms:W3CDTF">2014-05-19T23:28:21Z</dcterms:created>
  <dcterms:modified xsi:type="dcterms:W3CDTF">2023-10-16T11:07:48Z</dcterms:modified>
</cp:coreProperties>
</file>