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OEM\Desktop\Запрос котировок ГСМ\"/>
    </mc:Choice>
  </mc:AlternateContent>
  <xr:revisionPtr revIDLastSave="0" documentId="13_ncr:1_{446A6AF5-EEF7-47DA-8937-DE6867B571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1" r:id="rId1"/>
  </sheets>
  <calcPr calcId="191029"/>
</workbook>
</file>

<file path=xl/calcChain.xml><?xml version="1.0" encoding="utf-8"?>
<calcChain xmlns="http://schemas.openxmlformats.org/spreadsheetml/2006/main">
  <c r="K6" i="1" l="1"/>
  <c r="N6" i="1" s="1"/>
  <c r="O6" i="1" s="1"/>
  <c r="K5" i="1"/>
  <c r="L5" i="1" s="1"/>
  <c r="M5" i="1" s="1"/>
  <c r="N5" i="1" l="1"/>
  <c r="O5" i="1" s="1"/>
  <c r="L6" i="1"/>
  <c r="M6" i="1" s="1"/>
  <c r="O7" i="1" l="1"/>
  <c r="K9" i="1" s="1"/>
</calcChain>
</file>

<file path=xl/sharedStrings.xml><?xml version="1.0" encoding="utf-8"?>
<sst xmlns="http://schemas.openxmlformats.org/spreadsheetml/2006/main" count="28" uniqueCount="26">
  <si>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</si>
  <si>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</si>
  <si>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</si>
  <si>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</si>
  <si>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</si>
  <si>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</si>
  <si>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</si>
  <si>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</si>
  <si>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</si>
  <si>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</si>
  <si>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</si>
  <si>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</si>
  <si>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</si>
  <si>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</si>
  <si>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</si>
  <si>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</si>
  <si>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</si>
  <si>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</si>
  <si>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Дизельное топливо ЕВРО</t>
  </si>
  <si>
    <t>Автомобильный бензин марки АИ-92</t>
  </si>
  <si>
    <t>л</t>
  </si>
  <si>
    <t>Коммерческое предложение                       № 1 вх.52.13./05-05/992</t>
  </si>
  <si>
    <t>Коммерческое предложение                        № 2  вх.52.13./05-05/993</t>
  </si>
  <si>
    <t>Коммерческое предложение                 № 3  вх.52.13./05-05/994</t>
  </si>
  <si>
    <t>Обоснование начальной (максимальной) цены Договор на поставку ГСМ</t>
  </si>
  <si>
    <t xml:space="preserve">При определениеии начальной (максимальной) цены Договора на поставку ГСМ применен метод сопоставимых рыночных цен (анализ рынка).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</si>
</sst>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1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"/>
  <sheetViews>
    <sheetView tabSelected="1" view="pageBreakPreview" zoomScaleNormal="100" zoomScaleSheetLayoutView="100" workbookViewId="0">
      <selection activeCell="K1" sqref="K1:O1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22" style="1" customWidth="1"/>
    <col min="16" max="16384" width="9.140625" style="1"/>
  </cols>
  <sheetData>
    <row r="1" spans="1:15" ht="67.5" customHeight="1" x14ac:dyDescent="0.2">
      <c r="K1" s="30"/>
      <c r="L1" s="30"/>
      <c r="M1" s="30"/>
      <c r="N1" s="30"/>
      <c r="O1" s="30"/>
    </row>
    <row r="2" spans="1:15" ht="61.5" customHeight="1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1:15" ht="66" customHeight="1" x14ac:dyDescent="0.2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/>
      <c r="H3" s="32"/>
      <c r="I3" s="2"/>
      <c r="J3" s="2"/>
      <c r="K3" s="33" t="s">
        <v>6</v>
      </c>
      <c r="L3" s="33"/>
      <c r="M3" s="33"/>
      <c r="N3" s="34" t="s">
        <v>7</v>
      </c>
      <c r="O3" s="34"/>
    </row>
    <row r="4" spans="1:15" ht="144" customHeight="1" thickBot="1" x14ac:dyDescent="0.25">
      <c r="A4" s="32"/>
      <c r="B4" s="32"/>
      <c r="C4" s="32"/>
      <c r="D4" s="32"/>
      <c r="E4" s="32"/>
      <c r="F4" s="26" t="s">
        <v>21</v>
      </c>
      <c r="G4" s="26" t="s">
        <v>22</v>
      </c>
      <c r="H4" s="26" t="s">
        <v>23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3" t="s">
        <v>13</v>
      </c>
      <c r="O4" s="3" t="s">
        <v>14</v>
      </c>
    </row>
    <row r="5" spans="1:15" s="4" customFormat="1" ht="32.25" thickBot="1" x14ac:dyDescent="0.3">
      <c r="A5" s="5">
        <v>1</v>
      </c>
      <c r="B5" s="23" t="s">
        <v>18</v>
      </c>
      <c r="C5" s="7" t="s">
        <v>17</v>
      </c>
      <c r="D5" s="25" t="s">
        <v>20</v>
      </c>
      <c r="E5" s="6">
        <v>122000</v>
      </c>
      <c r="F5" s="10">
        <v>55</v>
      </c>
      <c r="G5" s="10">
        <v>48.9</v>
      </c>
      <c r="H5" s="10">
        <v>48.24</v>
      </c>
      <c r="I5" s="10"/>
      <c r="J5" s="10"/>
      <c r="K5" s="10">
        <f t="shared" ref="K5:K6" si="0">AVERAGE(F5:H5)</f>
        <v>50.713333333333338</v>
      </c>
      <c r="L5" s="12">
        <f t="shared" ref="L5:L6" si="1">SQRT(((SUM((POWER(H5-K5,2)),(POWER(G5-K5,2)),(POWER(F5-K5,2)))/(COLUMNS(F5:H5)-1))))</f>
        <v>3.7270005813433049</v>
      </c>
      <c r="M5" s="12">
        <f t="shared" ref="M5:M6" si="2">L5/K5*100</f>
        <v>7.3491532430852589</v>
      </c>
      <c r="N5" s="13">
        <f t="shared" ref="N5:N6" si="3">K5</f>
        <v>50.713333333333338</v>
      </c>
      <c r="O5" s="13">
        <f t="shared" ref="O5:O6" si="4">N5*E5</f>
        <v>6187026.666666667</v>
      </c>
    </row>
    <row r="6" spans="1:15" s="4" customFormat="1" ht="32.25" thickBot="1" x14ac:dyDescent="0.3">
      <c r="A6" s="5">
        <v>2</v>
      </c>
      <c r="B6" s="24" t="s">
        <v>19</v>
      </c>
      <c r="C6" s="7" t="s">
        <v>17</v>
      </c>
      <c r="D6" s="25" t="s">
        <v>20</v>
      </c>
      <c r="E6" s="6">
        <v>72000</v>
      </c>
      <c r="F6" s="10">
        <v>46</v>
      </c>
      <c r="G6" s="11">
        <v>55.9</v>
      </c>
      <c r="H6" s="10">
        <v>55.2</v>
      </c>
      <c r="I6" s="10"/>
      <c r="J6" s="10"/>
      <c r="K6" s="10">
        <f t="shared" si="0"/>
        <v>52.366666666666674</v>
      </c>
      <c r="L6" s="12">
        <f t="shared" si="1"/>
        <v>5.5247926054588996</v>
      </c>
      <c r="M6" s="12">
        <f t="shared" si="2"/>
        <v>10.550208667330805</v>
      </c>
      <c r="N6" s="13">
        <f t="shared" si="3"/>
        <v>52.366666666666674</v>
      </c>
      <c r="O6" s="13">
        <f t="shared" si="4"/>
        <v>3770400.0000000005</v>
      </c>
    </row>
    <row r="7" spans="1:15" s="4" customFormat="1" ht="21" customHeight="1" x14ac:dyDescent="0.25">
      <c r="A7" s="5"/>
      <c r="B7" s="9"/>
      <c r="C7" s="7"/>
      <c r="D7" s="8"/>
      <c r="E7" s="9"/>
      <c r="F7" s="10"/>
      <c r="G7" s="11"/>
      <c r="H7" s="10"/>
      <c r="I7" s="10"/>
      <c r="J7" s="10"/>
      <c r="K7" s="10"/>
      <c r="L7" s="12"/>
      <c r="M7" s="12"/>
      <c r="N7" s="13"/>
      <c r="O7" s="13">
        <f>SUM(O5:O6)</f>
        <v>9957426.6666666679</v>
      </c>
    </row>
    <row r="8" spans="1:15" s="4" customFormat="1" ht="21" customHeight="1" x14ac:dyDescent="0.25">
      <c r="A8" s="5"/>
    </row>
    <row r="9" spans="1:15" ht="15.75" customHeight="1" x14ac:dyDescent="0.2">
      <c r="A9" s="27" t="s">
        <v>15</v>
      </c>
      <c r="B9" s="27"/>
      <c r="C9" s="27"/>
      <c r="D9" s="27"/>
      <c r="E9" s="27"/>
      <c r="F9" s="27"/>
      <c r="G9" s="27"/>
      <c r="H9" s="27"/>
      <c r="I9" s="14"/>
      <c r="J9" s="14"/>
      <c r="K9" s="13">
        <f>O7</f>
        <v>9957426.6666666679</v>
      </c>
      <c r="L9" s="15" t="s">
        <v>16</v>
      </c>
      <c r="M9" s="15"/>
      <c r="N9" s="15"/>
      <c r="O9" s="16"/>
    </row>
    <row r="10" spans="1:15" ht="15.75" customHeight="1" x14ac:dyDescent="0.25">
      <c r="A10" s="28" t="s">
        <v>25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5.75" x14ac:dyDescent="0.25">
      <c r="A11" s="29"/>
      <c r="B11" s="29"/>
      <c r="C11" s="29"/>
      <c r="D11" s="29"/>
      <c r="E11" s="17"/>
      <c r="F11" s="18"/>
      <c r="G11" s="19"/>
      <c r="H11" s="20"/>
      <c r="I11" s="20"/>
      <c r="J11" s="20"/>
      <c r="K11" s="21"/>
      <c r="L11" s="21"/>
      <c r="M11" s="21"/>
      <c r="N11" s="21"/>
      <c r="O11" s="21"/>
    </row>
    <row r="12" spans="1:15" ht="15.7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.75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5" spans="1:15" x14ac:dyDescent="0.2">
      <c r="K15" s="22"/>
    </row>
  </sheetData>
  <mergeCells count="13">
    <mergeCell ref="A9:H9"/>
    <mergeCell ref="A10:O10"/>
    <mergeCell ref="A11:D11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OEM</cp:lastModifiedBy>
  <cp:revision>3</cp:revision>
  <cp:lastPrinted>2022-12-26T12:44:26Z</cp:lastPrinted>
  <dcterms:created xsi:type="dcterms:W3CDTF">2014-05-19T23:28:21Z</dcterms:created>
  <dcterms:modified xsi:type="dcterms:W3CDTF">2022-12-27T10:02:31Z</dcterms:modified>
</cp:coreProperties>
</file>