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НМЦ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  <c r="I5" i="1"/>
  <c r="J5" i="1" s="1"/>
  <c r="K5" i="1" s="1"/>
  <c r="L5" i="1" l="1"/>
  <c r="M5" i="1" s="1"/>
</calcChain>
</file>

<file path=xl/sharedStrings.xml><?xml version="1.0" encoding="utf-8"?>
<sst xmlns="http://schemas.openxmlformats.org/spreadsheetml/2006/main" count="24" uniqueCount="24">
  <si>
    <t xml:space="preserve">Приложение
</t>
  </si>
  <si>
    <t>Обоснование начальной (максимальной) цены Договора на поставку стандартного промышленного оборудования 
для ГБПОУ ОзТК г. Озёрск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</si>
  <si>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</si>
  <si>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</si>
  <si>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</si>
  <si>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</si>
  <si>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</si>
  <si>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</si>
  <si>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</si>
  <si>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</si>
  <si>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</si>
  <si>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</si>
  <si>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</si>
  <si>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</si>
  <si>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</si>
  <si>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</si>
  <si>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</si>
  <si>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</si>
  <si>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</si>
  <si>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шт</t>
  </si>
  <si>
    <t>рублей</t>
  </si>
  <si>
    <t xml:space="preserve">При определениеии начальной (максимальной) цены Договора на поставку стандартного промышленного оборудования 
для ГБПОУ ОзТК г. Озёрск  применен метод сопоставимых рыночных цен (анализ рынка). </t>
  </si>
  <si>
    <t>Расчет произведен по курсам  иностранных валют к рублю Российской Федерации Центрального банка Российской Федерации  на исходящую дату коммерческиого предложения</t>
  </si>
  <si>
    <t>Токарный станок с ЧПУ модели LT-20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</si>
</sst>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\ ##0.00_р_._-;\-* #\ ##0.00_р_._-;_-* &quot;-&quot;??_р_._-;_-@_-"/>
    <numFmt numFmtId="165" formatCode="0.0000"/>
    <numFmt numFmtId="166" formatCode="#\ ##0.00"/>
    <numFmt numFmtId="167" formatCode="_-* #\ ##0.00\ _₽_-;\-* #\ ##0.00\ _₽_-;_-* &quot;-&quot;??\ _₽_-;_-@_-"/>
  </numFmts>
  <fonts count="10" x14ac:knownFonts="1">
    <font>
      <sz val="11"/>
      <color theme="1"/>
      <name val="Calibri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164" fontId="5" fillId="2" borderId="0" xfId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7" fontId="1" fillId="0" borderId="0" xfId="0" applyNumberFormat="1" applyFont="1"/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0" zoomScaleNormal="80" workbookViewId="0">
      <selection activeCell="B5" sqref="B5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B1" s="6"/>
      <c r="I1" s="46" t="s">
        <v>0</v>
      </c>
      <c r="J1" s="46"/>
      <c r="K1" s="46"/>
      <c r="L1" s="46"/>
      <c r="M1" s="46"/>
    </row>
    <row r="2" spans="1:13" s="1" customFormat="1" ht="39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1" customFormat="1" ht="39" customHeight="1" x14ac:dyDescent="0.2">
      <c r="A3" s="39" t="s">
        <v>2</v>
      </c>
      <c r="B3" s="41" t="s">
        <v>3</v>
      </c>
      <c r="C3" s="43" t="s">
        <v>4</v>
      </c>
      <c r="D3" s="42" t="s">
        <v>5</v>
      </c>
      <c r="E3" s="42" t="s">
        <v>6</v>
      </c>
      <c r="F3" s="48" t="s">
        <v>7</v>
      </c>
      <c r="G3" s="49"/>
      <c r="H3" s="49"/>
      <c r="I3" s="50" t="s">
        <v>8</v>
      </c>
      <c r="J3" s="50"/>
      <c r="K3" s="50"/>
      <c r="L3" s="51" t="s">
        <v>9</v>
      </c>
      <c r="M3" s="52"/>
    </row>
    <row r="4" spans="1:13" s="1" customFormat="1" ht="144" customHeight="1" x14ac:dyDescent="0.2">
      <c r="A4" s="40"/>
      <c r="B4" s="42"/>
      <c r="C4" s="44"/>
      <c r="D4" s="45"/>
      <c r="E4" s="45"/>
      <c r="F4" s="8" t="s">
        <v>10</v>
      </c>
      <c r="G4" s="8" t="s">
        <v>11</v>
      </c>
      <c r="H4" s="8" t="s">
        <v>12</v>
      </c>
      <c r="I4" s="22" t="s">
        <v>13</v>
      </c>
      <c r="J4" s="22" t="s">
        <v>14</v>
      </c>
      <c r="K4" s="7" t="s">
        <v>15</v>
      </c>
      <c r="L4" s="23" t="s">
        <v>16</v>
      </c>
      <c r="M4" s="23" t="s">
        <v>17</v>
      </c>
    </row>
    <row r="5" spans="1:13" s="1" customFormat="1" ht="47.25" x14ac:dyDescent="0.2">
      <c r="A5" s="9">
        <v>1</v>
      </c>
      <c r="B5" s="9" t="s">
        <v>23</v>
      </c>
      <c r="C5" s="9" t="s">
        <v>18</v>
      </c>
      <c r="D5" s="10" t="s">
        <v>19</v>
      </c>
      <c r="E5" s="9">
        <v>1</v>
      </c>
      <c r="F5" s="33">
        <v>13300000</v>
      </c>
      <c r="G5" s="33">
        <v>13550000</v>
      </c>
      <c r="H5" s="33">
        <v>13720000</v>
      </c>
      <c r="I5" s="30">
        <f>AVERAGE(F5:H5)</f>
        <v>13523333.333333334</v>
      </c>
      <c r="J5" s="31">
        <f>SQRT(((SUM((POWER(H5-I5,2)),(POWER(G5-I5,2)),(POWER(F5-I5,2)))/(COLUMNS(F5:H5)-1))))</f>
        <v>211266.02503321099</v>
      </c>
      <c r="K5" s="32">
        <f>J5/I5*100</f>
        <v>1.5622333623357971</v>
      </c>
      <c r="L5" s="30">
        <f>I5</f>
        <v>13523333.333333334</v>
      </c>
      <c r="M5" s="30">
        <f>L5*E5</f>
        <v>13523333.333333334</v>
      </c>
    </row>
    <row r="6" spans="1:13" s="1" customFormat="1" ht="15.75" customHeight="1" x14ac:dyDescent="0.2">
      <c r="A6" s="34"/>
      <c r="B6" s="34"/>
      <c r="C6" s="34"/>
      <c r="D6" s="34"/>
      <c r="E6" s="34"/>
      <c r="F6" s="34"/>
      <c r="G6" s="34"/>
      <c r="H6" s="34"/>
      <c r="I6" s="24"/>
      <c r="J6" s="25" t="s">
        <v>20</v>
      </c>
      <c r="K6" s="26"/>
      <c r="L6" s="25">
        <f t="shared" ref="L6" si="0">I6</f>
        <v>0</v>
      </c>
      <c r="M6" s="27"/>
    </row>
    <row r="7" spans="1:13" s="2" customFormat="1" ht="33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s="1" customFormat="1" ht="15.75" customHeight="1" x14ac:dyDescent="0.25">
      <c r="A8" s="36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</row>
    <row r="9" spans="1:13" s="3" customFormat="1" ht="14.2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1"/>
      <c r="L9" s="28"/>
      <c r="M9" s="28"/>
    </row>
    <row r="10" spans="1:13" s="2" customFormat="1" ht="16.5" customHeight="1" x14ac:dyDescent="0.25">
      <c r="B10" s="13"/>
      <c r="H10" s="14"/>
    </row>
    <row r="11" spans="1:13" s="2" customFormat="1" ht="16.5" customHeight="1" x14ac:dyDescent="0.25">
      <c r="A11" s="15"/>
      <c r="B11" s="15"/>
      <c r="C11" s="15"/>
      <c r="D11" s="16"/>
      <c r="E11" s="16"/>
      <c r="F11" s="16"/>
      <c r="G11" s="16"/>
      <c r="H11" s="16"/>
      <c r="I11" s="1"/>
      <c r="J11" s="1"/>
      <c r="K11" s="6"/>
      <c r="L11" s="1"/>
      <c r="M11" s="1"/>
    </row>
    <row r="12" spans="1:13" s="1" customFormat="1" x14ac:dyDescent="0.2">
      <c r="K12" s="6"/>
    </row>
    <row r="13" spans="1:13" s="1" customFormat="1" ht="15.75" x14ac:dyDescent="0.25">
      <c r="A13" s="38"/>
      <c r="B13" s="38"/>
      <c r="C13" s="38"/>
      <c r="D13" s="38"/>
      <c r="E13" s="16"/>
      <c r="F13" s="17"/>
      <c r="G13" s="18"/>
      <c r="H13" s="19"/>
      <c r="I13" s="3"/>
      <c r="J13" s="3"/>
      <c r="K13" s="3"/>
      <c r="L13" s="3"/>
      <c r="M13" s="3"/>
    </row>
    <row r="14" spans="1:13" s="1" customFormat="1" ht="15.75" x14ac:dyDescent="0.25">
      <c r="A14" s="2"/>
      <c r="B14" s="2"/>
      <c r="C14" s="2"/>
      <c r="D14" s="2"/>
      <c r="E14" s="2"/>
      <c r="F14" s="2"/>
      <c r="G14" s="2"/>
      <c r="H14" s="14"/>
      <c r="I14" s="2"/>
      <c r="J14" s="2"/>
      <c r="K14" s="2"/>
      <c r="L14" s="2"/>
      <c r="M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14"/>
      <c r="I15" s="2"/>
      <c r="J15" s="2"/>
      <c r="K15" s="2"/>
      <c r="L15" s="2"/>
      <c r="M15" s="2"/>
    </row>
    <row r="16" spans="1:13" x14ac:dyDescent="0.2">
      <c r="A16" s="1"/>
      <c r="B16" s="1"/>
      <c r="C16" s="1"/>
      <c r="D16" s="1"/>
      <c r="E16" s="1"/>
      <c r="F16" s="1"/>
      <c r="G16" s="1"/>
      <c r="H16" s="20"/>
      <c r="I16" s="1"/>
      <c r="J16" s="1"/>
      <c r="K16" s="6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20"/>
      <c r="I17" s="29"/>
      <c r="J17" s="1"/>
      <c r="K17" s="6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20"/>
      <c r="I18" s="1"/>
      <c r="J18" s="1"/>
      <c r="K18" s="6"/>
      <c r="L18" s="1"/>
      <c r="M18" s="1"/>
    </row>
    <row r="19" spans="1:13" x14ac:dyDescent="0.2">
      <c r="H19" s="21"/>
    </row>
    <row r="20" spans="1:13" x14ac:dyDescent="0.2">
      <c r="H20" s="21"/>
    </row>
    <row r="21" spans="1:13" x14ac:dyDescent="0.2">
      <c r="H21" s="21"/>
    </row>
    <row r="22" spans="1:13" x14ac:dyDescent="0.2">
      <c r="H22" s="21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Пользователь Windows</cp:lastModifiedBy>
  <cp:lastPrinted>2021-08-04T10:11:00Z</cp:lastPrinted>
  <dcterms:created xsi:type="dcterms:W3CDTF">2014-05-19T23:28:00Z</dcterms:created>
  <dcterms:modified xsi:type="dcterms:W3CDTF">2022-12-02T18:23:58Z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DC4AF1A2AF17495C81664D3DCD6A9CE3</vt:lpwstr>
  </property>
  <property fmtid="{D5CDD505-2E9C-101B-9397-08002B2CF9AE}" pid="3" name="KSOProductBuildVer">
    <vt:lpwstr>1049-11.2.0.11254</vt:lpwstr>
  </property>
</Properties>
</file>