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84" windowHeight="9156" activeTab="0"/>
  </bookViews>
  <sheets>
    <sheet name="Овощи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<sst xmlns="http://schemas.openxmlformats.org/spreadsheetml/2006/main" count="39" uniqueCount="32">
  <si>
    <t>№</t>
  </si>
  <si>
    <t xml:space="preserve">Наименование товара (работ, услуг) 
</t>
  </si>
  <si>
    <t>Основыне характеристи объекта закупки</t>
  </si>
  <si>
    <t>Ед. изм</t>
  </si>
  <si>
    <t>Кол-во</t>
  </si>
  <si>
    <t>Коммерческие предложения (руб./ед.изм.)</t>
  </si>
  <si>
    <t xml:space="preserve">Коммерческое предложение                       № 1 </t>
  </si>
  <si>
    <t xml:space="preserve">Коммерческое предложение                        № 2 </t>
  </si>
  <si>
    <t xml:space="preserve">Коммерческое предложение                 № 3 </t>
  </si>
  <si>
    <t xml:space="preserve">Средняя арифметическая цена за единицу     &lt;ц&gt; </t>
  </si>
  <si>
    <t>Среднее квадратичное отклонение</t>
  </si>
  <si>
    <t>Средняя арифметическая цена за единицу     руб.</t>
  </si>
  <si>
    <r>
      <t xml:space="preserve">коэффициент вариации цен V (%)           </t>
    </r>
    <r>
      <rPr>
        <i/>
        <sz val="11"/>
        <rFont val="Times New Roman"/>
        <family val="1"/>
      </rPr>
      <t xml:space="preserve">         (не должен превышать 33%)</t>
    </r>
  </si>
  <si>
    <t>кг</t>
  </si>
  <si>
    <t xml:space="preserve">Коммерческое предложение                 № 4 </t>
  </si>
  <si>
    <t xml:space="preserve">Коммерческое предложение                 № 5 </t>
  </si>
  <si>
    <t xml:space="preserve">Приложение №2
к извещению о проведении запроса котировок в электронной форме
от «___» __________ 2022 г. </t>
  </si>
  <si>
    <t>Оценка однородности совокупности значений выявленных цен, используемых в расчете НМЦД</t>
  </si>
  <si>
    <t>Н(М)ЦД, определяемая методом сопоставимых рыночных цен (анализа рынка)</t>
  </si>
  <si>
    <t>Расчет Н (МЦД) по формуле                             v - количество (объем) закупаемого товара (работы, услуги);
     ц - ср. цена за единицу    ЦКЕП = v*ц</t>
  </si>
  <si>
    <t>Картофель</t>
  </si>
  <si>
    <t>Капуста</t>
  </si>
  <si>
    <t>Морковь</t>
  </si>
  <si>
    <t>Лук</t>
  </si>
  <si>
    <t xml:space="preserve">Огурцы свежие </t>
  </si>
  <si>
    <t>Свекла</t>
  </si>
  <si>
    <t xml:space="preserve">Помидоры свежие </t>
  </si>
  <si>
    <t>Чеснок</t>
  </si>
  <si>
    <t xml:space="preserve">При определениеии общей цены единицы товара на поставку овощей применен метод сопоставимых рыночных цен (анализ рынка). </t>
  </si>
  <si>
    <t>В результате проведенного расчета общей  Н(М)Ц товара составила:</t>
  </si>
  <si>
    <t>Обоснование общей начальной (максимальной) цены Договор на поставку овощей</t>
  </si>
  <si>
    <t>(Одна тысяча двести пятьдесят шесть рублей тридцать три копейки) рублей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</si>
</sst>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7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43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1476375</xdr:rowOff>
    </xdr:from>
    <xdr:to>
      <xdr:col>12</xdr:col>
      <xdr:colOff>600075</xdr:colOff>
      <xdr:row>3</xdr:row>
      <xdr:rowOff>1819275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3581400"/>
          <a:ext cx="590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3</xdr:row>
      <xdr:rowOff>1266825</xdr:rowOff>
    </xdr:from>
    <xdr:to>
      <xdr:col>11</xdr:col>
      <xdr:colOff>676275</xdr:colOff>
      <xdr:row>3</xdr:row>
      <xdr:rowOff>1524000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3371850"/>
          <a:ext cx="504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="90" zoomScaleNormal="90" zoomScalePageLayoutView="0" workbookViewId="0" topLeftCell="A3">
      <selection activeCell="A32" sqref="A32:H32"/>
    </sheetView>
  </sheetViews>
  <sheetFormatPr defaultColWidth="9.140625" defaultRowHeight="15"/>
  <cols>
    <col min="1" max="1" width="3.140625" style="1" bestFit="1" customWidth="1"/>
    <col min="2" max="2" width="18.7109375" style="1" customWidth="1"/>
    <col min="3" max="3" width="20.57421875" style="1" hidden="1" customWidth="1"/>
    <col min="4" max="4" width="5.8515625" style="1" bestFit="1" customWidth="1"/>
    <col min="5" max="5" width="8.8515625" style="1" bestFit="1" customWidth="1"/>
    <col min="6" max="6" width="15.57421875" style="1" bestFit="1" customWidth="1"/>
    <col min="7" max="7" width="16.28125" style="1" bestFit="1" customWidth="1"/>
    <col min="8" max="8" width="15.8515625" style="1" bestFit="1" customWidth="1"/>
    <col min="9" max="10" width="15.8515625" style="1" hidden="1" customWidth="1"/>
    <col min="11" max="11" width="18.140625" style="1" bestFit="1" customWidth="1"/>
    <col min="12" max="12" width="13.57421875" style="1" bestFit="1" customWidth="1"/>
    <col min="13" max="13" width="10.28125" style="1" bestFit="1" customWidth="1"/>
    <col min="14" max="14" width="11.28125" style="1" bestFit="1" customWidth="1"/>
    <col min="15" max="15" width="16.28125" style="1" bestFit="1" customWidth="1"/>
    <col min="16" max="16384" width="9.140625" style="1" customWidth="1"/>
  </cols>
  <sheetData>
    <row r="1" spans="11:15" ht="67.5" customHeight="1">
      <c r="K1" s="22" t="s">
        <v>16</v>
      </c>
      <c r="L1" s="22"/>
      <c r="M1" s="22"/>
      <c r="N1" s="22"/>
      <c r="O1" s="22"/>
    </row>
    <row r="2" spans="1:15" ht="39" customHeight="1">
      <c r="A2" s="23" t="s">
        <v>30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59.25" customHeight="1">
      <c r="A3" s="24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4"/>
      <c r="H3" s="24"/>
      <c r="I3" s="18"/>
      <c r="J3" s="18"/>
      <c r="K3" s="25" t="s">
        <v>17</v>
      </c>
      <c r="L3" s="25"/>
      <c r="M3" s="25"/>
      <c r="N3" s="26" t="s">
        <v>18</v>
      </c>
      <c r="O3" s="26"/>
    </row>
    <row r="4" spans="1:15" ht="144" customHeight="1">
      <c r="A4" s="24"/>
      <c r="B4" s="24"/>
      <c r="C4" s="24"/>
      <c r="D4" s="24"/>
      <c r="E4" s="24"/>
      <c r="F4" s="18" t="s">
        <v>6</v>
      </c>
      <c r="G4" s="18" t="s">
        <v>7</v>
      </c>
      <c r="H4" s="18" t="s">
        <v>8</v>
      </c>
      <c r="I4" s="18" t="s">
        <v>14</v>
      </c>
      <c r="J4" s="18" t="s">
        <v>15</v>
      </c>
      <c r="K4" s="18" t="s">
        <v>9</v>
      </c>
      <c r="L4" s="18" t="s">
        <v>10</v>
      </c>
      <c r="M4" s="18" t="s">
        <v>12</v>
      </c>
      <c r="N4" s="19" t="s">
        <v>11</v>
      </c>
      <c r="O4" s="19" t="s">
        <v>19</v>
      </c>
    </row>
    <row r="5" spans="1:15" s="2" customFormat="1" ht="20.25" customHeight="1">
      <c r="A5" s="14">
        <v>1</v>
      </c>
      <c r="B5" s="20" t="s">
        <v>20</v>
      </c>
      <c r="C5" s="13"/>
      <c r="D5" s="15" t="s">
        <v>13</v>
      </c>
      <c r="E5" s="16">
        <v>1</v>
      </c>
      <c r="F5" s="9">
        <v>55</v>
      </c>
      <c r="G5" s="10">
        <v>60</v>
      </c>
      <c r="H5" s="9">
        <v>75</v>
      </c>
      <c r="I5" s="9"/>
      <c r="J5" s="9"/>
      <c r="K5" s="9">
        <f>AVERAGE(F5:H5)</f>
        <v>63.333333333333336</v>
      </c>
      <c r="L5" s="11">
        <f>SQRT(((SUM((POWER(H5-K5,2)),(POWER(G5-K5,2)),(POWER(F5-K5,2)))/(COLUMNS(F5:H5)-1))))</f>
        <v>10.408329997330663</v>
      </c>
      <c r="M5" s="11">
        <f>L5/K5*100</f>
        <v>16.43420525894315</v>
      </c>
      <c r="N5" s="12">
        <f>K5</f>
        <v>63.333333333333336</v>
      </c>
      <c r="O5" s="12">
        <f>N5*E5</f>
        <v>63.333333333333336</v>
      </c>
    </row>
    <row r="6" spans="1:15" s="2" customFormat="1" ht="20.25" customHeight="1">
      <c r="A6" s="14">
        <v>2</v>
      </c>
      <c r="B6" s="16" t="s">
        <v>21</v>
      </c>
      <c r="C6" s="13"/>
      <c r="D6" s="15" t="s">
        <v>13</v>
      </c>
      <c r="E6" s="16">
        <v>1</v>
      </c>
      <c r="F6" s="9">
        <v>87</v>
      </c>
      <c r="G6" s="10">
        <v>130</v>
      </c>
      <c r="H6" s="9">
        <v>130</v>
      </c>
      <c r="I6" s="9"/>
      <c r="J6" s="9"/>
      <c r="K6" s="9">
        <f aca="true" t="shared" si="0" ref="K6:K12">AVERAGE(F6:H6)</f>
        <v>115.66666666666667</v>
      </c>
      <c r="L6" s="11">
        <f aca="true" t="shared" si="1" ref="L6:L12">SQRT(((SUM((POWER(H6-K6,2)),(POWER(G6-K6,2)),(POWER(F6-K6,2)))/(COLUMNS(F6:H6)-1))))</f>
        <v>24.826061575153908</v>
      </c>
      <c r="M6" s="11">
        <f aca="true" t="shared" si="2" ref="M6:M12">L6/K6*100</f>
        <v>21.463453811372254</v>
      </c>
      <c r="N6" s="12">
        <f aca="true" t="shared" si="3" ref="N6:N12">K6</f>
        <v>115.66666666666667</v>
      </c>
      <c r="O6" s="12">
        <f aca="true" t="shared" si="4" ref="O6:O12">N6*E6</f>
        <v>115.66666666666667</v>
      </c>
    </row>
    <row r="7" spans="1:15" s="2" customFormat="1" ht="20.25" customHeight="1">
      <c r="A7" s="14">
        <v>3</v>
      </c>
      <c r="B7" s="16" t="s">
        <v>22</v>
      </c>
      <c r="C7" s="13"/>
      <c r="D7" s="15" t="s">
        <v>13</v>
      </c>
      <c r="E7" s="16">
        <v>1</v>
      </c>
      <c r="F7" s="9">
        <v>80</v>
      </c>
      <c r="G7" s="10">
        <v>70</v>
      </c>
      <c r="H7" s="9">
        <v>80</v>
      </c>
      <c r="I7" s="9"/>
      <c r="J7" s="9"/>
      <c r="K7" s="9">
        <f t="shared" si="0"/>
        <v>76.66666666666667</v>
      </c>
      <c r="L7" s="11">
        <f t="shared" si="1"/>
        <v>5.773502691896257</v>
      </c>
      <c r="M7" s="11">
        <f t="shared" si="2"/>
        <v>7.530655685082074</v>
      </c>
      <c r="N7" s="12">
        <f t="shared" si="3"/>
        <v>76.66666666666667</v>
      </c>
      <c r="O7" s="12">
        <f t="shared" si="4"/>
        <v>76.66666666666667</v>
      </c>
    </row>
    <row r="8" spans="1:15" s="2" customFormat="1" ht="20.25" customHeight="1">
      <c r="A8" s="14">
        <v>4</v>
      </c>
      <c r="B8" s="16" t="s">
        <v>23</v>
      </c>
      <c r="C8" s="13"/>
      <c r="D8" s="15" t="s">
        <v>13</v>
      </c>
      <c r="E8" s="16">
        <v>1</v>
      </c>
      <c r="F8" s="9">
        <v>58</v>
      </c>
      <c r="G8" s="10">
        <v>70</v>
      </c>
      <c r="H8" s="9">
        <v>80</v>
      </c>
      <c r="I8" s="9"/>
      <c r="J8" s="9"/>
      <c r="K8" s="9">
        <f t="shared" si="0"/>
        <v>69.33333333333333</v>
      </c>
      <c r="L8" s="11">
        <f t="shared" si="1"/>
        <v>11.015141094572204</v>
      </c>
      <c r="M8" s="11">
        <f t="shared" si="2"/>
        <v>15.887222732556063</v>
      </c>
      <c r="N8" s="12">
        <f t="shared" si="3"/>
        <v>69.33333333333333</v>
      </c>
      <c r="O8" s="12">
        <f t="shared" si="4"/>
        <v>69.33333333333333</v>
      </c>
    </row>
    <row r="9" spans="1:15" s="2" customFormat="1" ht="20.25" customHeight="1">
      <c r="A9" s="14">
        <v>5</v>
      </c>
      <c r="B9" s="16" t="s">
        <v>24</v>
      </c>
      <c r="C9" s="13"/>
      <c r="D9" s="15" t="s">
        <v>13</v>
      </c>
      <c r="E9" s="16">
        <v>1</v>
      </c>
      <c r="F9" s="9">
        <v>250</v>
      </c>
      <c r="G9" s="10">
        <v>210</v>
      </c>
      <c r="H9" s="9">
        <v>230</v>
      </c>
      <c r="I9" s="9"/>
      <c r="J9" s="9"/>
      <c r="K9" s="9">
        <f t="shared" si="0"/>
        <v>230</v>
      </c>
      <c r="L9" s="11">
        <f t="shared" si="1"/>
        <v>20</v>
      </c>
      <c r="M9" s="11">
        <f t="shared" si="2"/>
        <v>8.695652173913043</v>
      </c>
      <c r="N9" s="12">
        <f t="shared" si="3"/>
        <v>230</v>
      </c>
      <c r="O9" s="12">
        <f t="shared" si="4"/>
        <v>230</v>
      </c>
    </row>
    <row r="10" spans="1:15" s="2" customFormat="1" ht="20.25" customHeight="1">
      <c r="A10" s="14">
        <v>6</v>
      </c>
      <c r="B10" s="16" t="s">
        <v>25</v>
      </c>
      <c r="C10" s="13"/>
      <c r="D10" s="15" t="s">
        <v>13</v>
      </c>
      <c r="E10" s="16">
        <v>1</v>
      </c>
      <c r="F10" s="9">
        <v>69</v>
      </c>
      <c r="G10" s="10">
        <v>75</v>
      </c>
      <c r="H10" s="9">
        <v>80</v>
      </c>
      <c r="I10" s="9"/>
      <c r="J10" s="9"/>
      <c r="K10" s="9">
        <f t="shared" si="0"/>
        <v>74.66666666666667</v>
      </c>
      <c r="L10" s="11">
        <f t="shared" si="1"/>
        <v>5.507570547286102</v>
      </c>
      <c r="M10" s="11">
        <f t="shared" si="2"/>
        <v>7.376210554401029</v>
      </c>
      <c r="N10" s="12">
        <f t="shared" si="3"/>
        <v>74.66666666666667</v>
      </c>
      <c r="O10" s="12">
        <f t="shared" si="4"/>
        <v>74.66666666666667</v>
      </c>
    </row>
    <row r="11" spans="1:15" s="2" customFormat="1" ht="20.25" customHeight="1">
      <c r="A11" s="14">
        <v>7</v>
      </c>
      <c r="B11" s="16" t="s">
        <v>26</v>
      </c>
      <c r="C11" s="13"/>
      <c r="D11" s="15" t="s">
        <v>13</v>
      </c>
      <c r="E11" s="16">
        <v>1</v>
      </c>
      <c r="F11" s="9">
        <v>280</v>
      </c>
      <c r="G11" s="10">
        <v>250</v>
      </c>
      <c r="H11" s="9">
        <v>210</v>
      </c>
      <c r="I11" s="9"/>
      <c r="J11" s="9"/>
      <c r="K11" s="9">
        <f t="shared" si="0"/>
        <v>246.66666666666666</v>
      </c>
      <c r="L11" s="11">
        <f t="shared" si="1"/>
        <v>35.11884584284246</v>
      </c>
      <c r="M11" s="11">
        <f t="shared" si="2"/>
        <v>14.237369936287484</v>
      </c>
      <c r="N11" s="12">
        <f t="shared" si="3"/>
        <v>246.66666666666666</v>
      </c>
      <c r="O11" s="12">
        <f t="shared" si="4"/>
        <v>246.66666666666666</v>
      </c>
    </row>
    <row r="12" spans="1:15" s="2" customFormat="1" ht="20.25" customHeight="1">
      <c r="A12" s="14">
        <v>8</v>
      </c>
      <c r="B12" s="16" t="s">
        <v>27</v>
      </c>
      <c r="C12" s="13"/>
      <c r="D12" s="15" t="s">
        <v>13</v>
      </c>
      <c r="E12" s="16">
        <v>1</v>
      </c>
      <c r="F12" s="9">
        <v>390</v>
      </c>
      <c r="G12" s="10">
        <v>350</v>
      </c>
      <c r="H12" s="9">
        <v>400</v>
      </c>
      <c r="I12" s="9"/>
      <c r="J12" s="9"/>
      <c r="K12" s="9">
        <f t="shared" si="0"/>
        <v>380</v>
      </c>
      <c r="L12" s="11">
        <f t="shared" si="1"/>
        <v>26.457513110645905</v>
      </c>
      <c r="M12" s="11">
        <f t="shared" si="2"/>
        <v>6.962503450169975</v>
      </c>
      <c r="N12" s="12">
        <f t="shared" si="3"/>
        <v>380</v>
      </c>
      <c r="O12" s="12">
        <f t="shared" si="4"/>
        <v>380</v>
      </c>
    </row>
    <row r="13" spans="1:15" s="2" customFormat="1" ht="20.25" customHeight="1" hidden="1">
      <c r="A13" s="14">
        <v>9</v>
      </c>
      <c r="B13" s="20"/>
      <c r="C13" s="13"/>
      <c r="D13" s="15"/>
      <c r="E13" s="16"/>
      <c r="F13" s="9"/>
      <c r="G13" s="10"/>
      <c r="H13" s="9"/>
      <c r="I13" s="9"/>
      <c r="J13" s="9"/>
      <c r="K13" s="9" t="e">
        <f>AVERAGE(F13:H13)</f>
        <v>#DIV/0!</v>
      </c>
      <c r="L13" s="11" t="e">
        <f>SQRT(((SUM((POWER(H13-K13,2)),(POWER(G13-K13,2)),(POWER(F13-K13,2)))/(COLUMNS(F13:H13)-1))))</f>
        <v>#DIV/0!</v>
      </c>
      <c r="M13" s="11" t="e">
        <f>L13/K13*100</f>
        <v>#DIV/0!</v>
      </c>
      <c r="N13" s="12" t="e">
        <f>K13</f>
        <v>#DIV/0!</v>
      </c>
      <c r="O13" s="12" t="e">
        <f>N13*E13</f>
        <v>#DIV/0!</v>
      </c>
    </row>
    <row r="14" spans="1:15" s="2" customFormat="1" ht="20.25" customHeight="1" hidden="1">
      <c r="A14" s="14">
        <v>10</v>
      </c>
      <c r="B14" s="16"/>
      <c r="C14" s="13"/>
      <c r="D14" s="15"/>
      <c r="E14" s="16"/>
      <c r="F14" s="9"/>
      <c r="G14" s="10"/>
      <c r="H14" s="9"/>
      <c r="I14" s="9"/>
      <c r="J14" s="9"/>
      <c r="K14" s="9" t="e">
        <f aca="true" t="shared" si="5" ref="K14:K21">AVERAGE(F14:H14)</f>
        <v>#DIV/0!</v>
      </c>
      <c r="L14" s="11" t="e">
        <f aca="true" t="shared" si="6" ref="L14:L21">SQRT(((SUM((POWER(H14-K14,2)),(POWER(G14-K14,2)),(POWER(F14-K14,2)))/(COLUMNS(F14:H14)-1))))</f>
        <v>#DIV/0!</v>
      </c>
      <c r="M14" s="11" t="e">
        <f aca="true" t="shared" si="7" ref="M14:M21">L14/K14*100</f>
        <v>#DIV/0!</v>
      </c>
      <c r="N14" s="12" t="e">
        <f aca="true" t="shared" si="8" ref="N14:N21">K14</f>
        <v>#DIV/0!</v>
      </c>
      <c r="O14" s="12" t="e">
        <f aca="true" t="shared" si="9" ref="O14:O21">N14*E14</f>
        <v>#DIV/0!</v>
      </c>
    </row>
    <row r="15" spans="1:15" s="2" customFormat="1" ht="20.25" customHeight="1" hidden="1">
      <c r="A15" s="14">
        <v>11</v>
      </c>
      <c r="B15" s="16"/>
      <c r="C15" s="13"/>
      <c r="D15" s="15"/>
      <c r="E15" s="16"/>
      <c r="F15" s="9"/>
      <c r="G15" s="10"/>
      <c r="H15" s="9"/>
      <c r="I15" s="9"/>
      <c r="J15" s="9"/>
      <c r="K15" s="9" t="e">
        <f t="shared" si="5"/>
        <v>#DIV/0!</v>
      </c>
      <c r="L15" s="11" t="e">
        <f t="shared" si="6"/>
        <v>#DIV/0!</v>
      </c>
      <c r="M15" s="11" t="e">
        <f t="shared" si="7"/>
        <v>#DIV/0!</v>
      </c>
      <c r="N15" s="12" t="e">
        <f t="shared" si="8"/>
        <v>#DIV/0!</v>
      </c>
      <c r="O15" s="12" t="e">
        <f t="shared" si="9"/>
        <v>#DIV/0!</v>
      </c>
    </row>
    <row r="16" spans="1:15" s="2" customFormat="1" ht="20.25" customHeight="1" hidden="1">
      <c r="A16" s="14">
        <v>12</v>
      </c>
      <c r="B16" s="16"/>
      <c r="C16" s="13"/>
      <c r="D16" s="15"/>
      <c r="E16" s="16"/>
      <c r="F16" s="9"/>
      <c r="G16" s="10"/>
      <c r="H16" s="9"/>
      <c r="I16" s="9"/>
      <c r="J16" s="9"/>
      <c r="K16" s="9" t="e">
        <f t="shared" si="5"/>
        <v>#DIV/0!</v>
      </c>
      <c r="L16" s="11" t="e">
        <f t="shared" si="6"/>
        <v>#DIV/0!</v>
      </c>
      <c r="M16" s="11" t="e">
        <f t="shared" si="7"/>
        <v>#DIV/0!</v>
      </c>
      <c r="N16" s="12" t="e">
        <f t="shared" si="8"/>
        <v>#DIV/0!</v>
      </c>
      <c r="O16" s="12" t="e">
        <f t="shared" si="9"/>
        <v>#DIV/0!</v>
      </c>
    </row>
    <row r="17" spans="1:15" s="2" customFormat="1" ht="20.25" customHeight="1" hidden="1">
      <c r="A17" s="14">
        <v>13</v>
      </c>
      <c r="B17" s="16"/>
      <c r="C17" s="13"/>
      <c r="D17" s="15"/>
      <c r="E17" s="16"/>
      <c r="F17" s="9"/>
      <c r="G17" s="10"/>
      <c r="H17" s="9"/>
      <c r="I17" s="9"/>
      <c r="J17" s="9"/>
      <c r="K17" s="9" t="e">
        <f t="shared" si="5"/>
        <v>#DIV/0!</v>
      </c>
      <c r="L17" s="11" t="e">
        <f t="shared" si="6"/>
        <v>#DIV/0!</v>
      </c>
      <c r="M17" s="11" t="e">
        <f t="shared" si="7"/>
        <v>#DIV/0!</v>
      </c>
      <c r="N17" s="12" t="e">
        <f t="shared" si="8"/>
        <v>#DIV/0!</v>
      </c>
      <c r="O17" s="12" t="e">
        <f t="shared" si="9"/>
        <v>#DIV/0!</v>
      </c>
    </row>
    <row r="18" spans="1:15" s="2" customFormat="1" ht="20.25" customHeight="1" hidden="1">
      <c r="A18" s="14">
        <v>14</v>
      </c>
      <c r="B18" s="16"/>
      <c r="C18" s="13"/>
      <c r="D18" s="15"/>
      <c r="E18" s="16"/>
      <c r="F18" s="9"/>
      <c r="G18" s="10"/>
      <c r="H18" s="9"/>
      <c r="I18" s="9"/>
      <c r="J18" s="9"/>
      <c r="K18" s="9" t="e">
        <f t="shared" si="5"/>
        <v>#DIV/0!</v>
      </c>
      <c r="L18" s="11" t="e">
        <f t="shared" si="6"/>
        <v>#DIV/0!</v>
      </c>
      <c r="M18" s="11" t="e">
        <f t="shared" si="7"/>
        <v>#DIV/0!</v>
      </c>
      <c r="N18" s="12" t="e">
        <f t="shared" si="8"/>
        <v>#DIV/0!</v>
      </c>
      <c r="O18" s="12" t="e">
        <f t="shared" si="9"/>
        <v>#DIV/0!</v>
      </c>
    </row>
    <row r="19" spans="1:15" s="2" customFormat="1" ht="20.25" customHeight="1" hidden="1">
      <c r="A19" s="14">
        <v>15</v>
      </c>
      <c r="B19" s="16"/>
      <c r="C19" s="13"/>
      <c r="D19" s="15"/>
      <c r="E19" s="16"/>
      <c r="F19" s="9"/>
      <c r="G19" s="10"/>
      <c r="H19" s="9"/>
      <c r="I19" s="9"/>
      <c r="J19" s="9"/>
      <c r="K19" s="9" t="e">
        <f t="shared" si="5"/>
        <v>#DIV/0!</v>
      </c>
      <c r="L19" s="11" t="e">
        <f t="shared" si="6"/>
        <v>#DIV/0!</v>
      </c>
      <c r="M19" s="11" t="e">
        <f t="shared" si="7"/>
        <v>#DIV/0!</v>
      </c>
      <c r="N19" s="12" t="e">
        <f t="shared" si="8"/>
        <v>#DIV/0!</v>
      </c>
      <c r="O19" s="12" t="e">
        <f t="shared" si="9"/>
        <v>#DIV/0!</v>
      </c>
    </row>
    <row r="20" spans="1:15" s="2" customFormat="1" ht="20.25" customHeight="1" hidden="1">
      <c r="A20" s="14">
        <v>16</v>
      </c>
      <c r="B20" s="16"/>
      <c r="C20" s="13"/>
      <c r="D20" s="15"/>
      <c r="E20" s="16"/>
      <c r="F20" s="9"/>
      <c r="G20" s="10"/>
      <c r="H20" s="9"/>
      <c r="I20" s="9"/>
      <c r="J20" s="9"/>
      <c r="K20" s="9" t="e">
        <f t="shared" si="5"/>
        <v>#DIV/0!</v>
      </c>
      <c r="L20" s="11" t="e">
        <f t="shared" si="6"/>
        <v>#DIV/0!</v>
      </c>
      <c r="M20" s="11" t="e">
        <f t="shared" si="7"/>
        <v>#DIV/0!</v>
      </c>
      <c r="N20" s="12" t="e">
        <f t="shared" si="8"/>
        <v>#DIV/0!</v>
      </c>
      <c r="O20" s="12" t="e">
        <f t="shared" si="9"/>
        <v>#DIV/0!</v>
      </c>
    </row>
    <row r="21" spans="1:15" s="2" customFormat="1" ht="20.25" customHeight="1" hidden="1">
      <c r="A21" s="14">
        <v>17</v>
      </c>
      <c r="B21" s="16"/>
      <c r="C21" s="13"/>
      <c r="D21" s="15"/>
      <c r="E21" s="16"/>
      <c r="F21" s="9"/>
      <c r="G21" s="10"/>
      <c r="H21" s="9"/>
      <c r="I21" s="9"/>
      <c r="J21" s="9"/>
      <c r="K21" s="9" t="e">
        <f t="shared" si="5"/>
        <v>#DIV/0!</v>
      </c>
      <c r="L21" s="11" t="e">
        <f t="shared" si="6"/>
        <v>#DIV/0!</v>
      </c>
      <c r="M21" s="11" t="e">
        <f t="shared" si="7"/>
        <v>#DIV/0!</v>
      </c>
      <c r="N21" s="12" t="e">
        <f t="shared" si="8"/>
        <v>#DIV/0!</v>
      </c>
      <c r="O21" s="12" t="e">
        <f t="shared" si="9"/>
        <v>#DIV/0!</v>
      </c>
    </row>
    <row r="22" spans="1:15" s="2" customFormat="1" ht="20.25" customHeight="1" hidden="1">
      <c r="A22" s="14">
        <v>18</v>
      </c>
      <c r="B22" s="20"/>
      <c r="C22" s="13"/>
      <c r="D22" s="15"/>
      <c r="E22" s="16"/>
      <c r="F22" s="9"/>
      <c r="G22" s="10"/>
      <c r="H22" s="9"/>
      <c r="I22" s="9"/>
      <c r="J22" s="9"/>
      <c r="K22" s="9" t="e">
        <f>AVERAGE(F22:H22)</f>
        <v>#DIV/0!</v>
      </c>
      <c r="L22" s="11" t="e">
        <f>SQRT(((SUM((POWER(H22-K22,2)),(POWER(G22-K22,2)),(POWER(F22-K22,2)))/(COLUMNS(F22:H22)-1))))</f>
        <v>#DIV/0!</v>
      </c>
      <c r="M22" s="11" t="e">
        <f>L22/K22*100</f>
        <v>#DIV/0!</v>
      </c>
      <c r="N22" s="12" t="e">
        <f>K22</f>
        <v>#DIV/0!</v>
      </c>
      <c r="O22" s="12" t="e">
        <f>N22*E22</f>
        <v>#DIV/0!</v>
      </c>
    </row>
    <row r="23" spans="1:15" s="2" customFormat="1" ht="45" customHeight="1" hidden="1">
      <c r="A23" s="14">
        <v>19</v>
      </c>
      <c r="B23" s="16"/>
      <c r="C23" s="13"/>
      <c r="D23" s="15"/>
      <c r="E23" s="16"/>
      <c r="F23" s="9"/>
      <c r="G23" s="10"/>
      <c r="H23" s="9"/>
      <c r="I23" s="9"/>
      <c r="J23" s="9"/>
      <c r="K23" s="9" t="e">
        <f aca="true" t="shared" si="10" ref="K23:K29">AVERAGE(F23:H23)</f>
        <v>#DIV/0!</v>
      </c>
      <c r="L23" s="11" t="e">
        <f aca="true" t="shared" si="11" ref="L23:L29">SQRT(((SUM((POWER(H23-K23,2)),(POWER(G23-K23,2)),(POWER(F23-K23,2)))/(COLUMNS(F23:H23)-1))))</f>
        <v>#DIV/0!</v>
      </c>
      <c r="M23" s="11" t="e">
        <f aca="true" t="shared" si="12" ref="M23:M29">L23/K23*100</f>
        <v>#DIV/0!</v>
      </c>
      <c r="N23" s="12" t="e">
        <f aca="true" t="shared" si="13" ref="N23:N29">K23</f>
        <v>#DIV/0!</v>
      </c>
      <c r="O23" s="12" t="e">
        <f aca="true" t="shared" si="14" ref="O23:O29">N23*E23</f>
        <v>#DIV/0!</v>
      </c>
    </row>
    <row r="24" spans="1:15" s="2" customFormat="1" ht="45" customHeight="1" hidden="1">
      <c r="A24" s="14">
        <v>20</v>
      </c>
      <c r="B24" s="16"/>
      <c r="C24" s="13"/>
      <c r="D24" s="15"/>
      <c r="E24" s="16"/>
      <c r="F24" s="9"/>
      <c r="G24" s="10"/>
      <c r="H24" s="9"/>
      <c r="I24" s="9"/>
      <c r="J24" s="9"/>
      <c r="K24" s="9" t="e">
        <f t="shared" si="10"/>
        <v>#DIV/0!</v>
      </c>
      <c r="L24" s="11" t="e">
        <f t="shared" si="11"/>
        <v>#DIV/0!</v>
      </c>
      <c r="M24" s="11" t="e">
        <f t="shared" si="12"/>
        <v>#DIV/0!</v>
      </c>
      <c r="N24" s="12" t="e">
        <f t="shared" si="13"/>
        <v>#DIV/0!</v>
      </c>
      <c r="O24" s="12" t="e">
        <f t="shared" si="14"/>
        <v>#DIV/0!</v>
      </c>
    </row>
    <row r="25" spans="1:15" s="2" customFormat="1" ht="45" customHeight="1" hidden="1">
      <c r="A25" s="14">
        <v>21</v>
      </c>
      <c r="B25" s="16"/>
      <c r="C25" s="13"/>
      <c r="D25" s="15"/>
      <c r="E25" s="16"/>
      <c r="F25" s="9"/>
      <c r="G25" s="10"/>
      <c r="H25" s="9"/>
      <c r="I25" s="9"/>
      <c r="J25" s="9"/>
      <c r="K25" s="9" t="e">
        <f t="shared" si="10"/>
        <v>#DIV/0!</v>
      </c>
      <c r="L25" s="11" t="e">
        <f t="shared" si="11"/>
        <v>#DIV/0!</v>
      </c>
      <c r="M25" s="11" t="e">
        <f t="shared" si="12"/>
        <v>#DIV/0!</v>
      </c>
      <c r="N25" s="12" t="e">
        <f t="shared" si="13"/>
        <v>#DIV/0!</v>
      </c>
      <c r="O25" s="12" t="e">
        <f t="shared" si="14"/>
        <v>#DIV/0!</v>
      </c>
    </row>
    <row r="26" spans="1:15" s="2" customFormat="1" ht="45" customHeight="1" hidden="1">
      <c r="A26" s="14">
        <v>22</v>
      </c>
      <c r="B26" s="16"/>
      <c r="C26" s="13"/>
      <c r="D26" s="15"/>
      <c r="E26" s="16"/>
      <c r="F26" s="9"/>
      <c r="G26" s="10"/>
      <c r="H26" s="9"/>
      <c r="I26" s="9"/>
      <c r="J26" s="9"/>
      <c r="K26" s="9" t="e">
        <f t="shared" si="10"/>
        <v>#DIV/0!</v>
      </c>
      <c r="L26" s="11" t="e">
        <f t="shared" si="11"/>
        <v>#DIV/0!</v>
      </c>
      <c r="M26" s="11" t="e">
        <f t="shared" si="12"/>
        <v>#DIV/0!</v>
      </c>
      <c r="N26" s="12" t="e">
        <f t="shared" si="13"/>
        <v>#DIV/0!</v>
      </c>
      <c r="O26" s="12" t="e">
        <f t="shared" si="14"/>
        <v>#DIV/0!</v>
      </c>
    </row>
    <row r="27" spans="1:15" s="2" customFormat="1" ht="45" customHeight="1" hidden="1">
      <c r="A27" s="14">
        <v>23</v>
      </c>
      <c r="B27" s="16"/>
      <c r="C27" s="13"/>
      <c r="D27" s="15"/>
      <c r="E27" s="16"/>
      <c r="F27" s="9"/>
      <c r="G27" s="10"/>
      <c r="H27" s="9"/>
      <c r="I27" s="9"/>
      <c r="J27" s="9"/>
      <c r="K27" s="9" t="e">
        <f t="shared" si="10"/>
        <v>#DIV/0!</v>
      </c>
      <c r="L27" s="11" t="e">
        <f t="shared" si="11"/>
        <v>#DIV/0!</v>
      </c>
      <c r="M27" s="11" t="e">
        <f t="shared" si="12"/>
        <v>#DIV/0!</v>
      </c>
      <c r="N27" s="12" t="e">
        <f t="shared" si="13"/>
        <v>#DIV/0!</v>
      </c>
      <c r="O27" s="12" t="e">
        <f t="shared" si="14"/>
        <v>#DIV/0!</v>
      </c>
    </row>
    <row r="28" spans="1:15" s="2" customFormat="1" ht="45" customHeight="1" hidden="1">
      <c r="A28" s="14">
        <v>24</v>
      </c>
      <c r="B28" s="16"/>
      <c r="C28" s="13"/>
      <c r="D28" s="15"/>
      <c r="E28" s="16"/>
      <c r="F28" s="9"/>
      <c r="G28" s="10"/>
      <c r="H28" s="9"/>
      <c r="I28" s="9"/>
      <c r="J28" s="9"/>
      <c r="K28" s="9" t="e">
        <f t="shared" si="10"/>
        <v>#DIV/0!</v>
      </c>
      <c r="L28" s="11" t="e">
        <f t="shared" si="11"/>
        <v>#DIV/0!</v>
      </c>
      <c r="M28" s="11" t="e">
        <f t="shared" si="12"/>
        <v>#DIV/0!</v>
      </c>
      <c r="N28" s="12" t="e">
        <f t="shared" si="13"/>
        <v>#DIV/0!</v>
      </c>
      <c r="O28" s="12" t="e">
        <f t="shared" si="14"/>
        <v>#DIV/0!</v>
      </c>
    </row>
    <row r="29" spans="1:15" s="2" customFormat="1" ht="45" customHeight="1" hidden="1">
      <c r="A29" s="14">
        <v>25</v>
      </c>
      <c r="B29" s="16"/>
      <c r="C29" s="13"/>
      <c r="D29" s="15"/>
      <c r="E29" s="16"/>
      <c r="F29" s="9"/>
      <c r="G29" s="10"/>
      <c r="H29" s="9"/>
      <c r="I29" s="9"/>
      <c r="J29" s="9"/>
      <c r="K29" s="9" t="e">
        <f t="shared" si="10"/>
        <v>#DIV/0!</v>
      </c>
      <c r="L29" s="11" t="e">
        <f t="shared" si="11"/>
        <v>#DIV/0!</v>
      </c>
      <c r="M29" s="11" t="e">
        <f t="shared" si="12"/>
        <v>#DIV/0!</v>
      </c>
      <c r="N29" s="12" t="e">
        <f t="shared" si="13"/>
        <v>#DIV/0!</v>
      </c>
      <c r="O29" s="12" t="e">
        <f t="shared" si="14"/>
        <v>#DIV/0!</v>
      </c>
    </row>
    <row r="30" spans="1:15" s="2" customFormat="1" ht="21" customHeight="1">
      <c r="A30" s="14"/>
      <c r="B30" s="16"/>
      <c r="C30" s="13"/>
      <c r="D30" s="15"/>
      <c r="E30" s="16"/>
      <c r="F30" s="9"/>
      <c r="G30" s="10"/>
      <c r="H30" s="9"/>
      <c r="I30" s="9"/>
      <c r="J30" s="9"/>
      <c r="K30" s="9"/>
      <c r="L30" s="11"/>
      <c r="M30" s="11"/>
      <c r="N30" s="12"/>
      <c r="O30" s="12">
        <f>SUM(O5:O12)</f>
        <v>1256.3333333333333</v>
      </c>
    </row>
    <row r="31" s="2" customFormat="1" ht="21" customHeight="1">
      <c r="A31" s="14"/>
    </row>
    <row r="32" spans="1:15" ht="33.75" customHeight="1">
      <c r="A32" s="29" t="s">
        <v>29</v>
      </c>
      <c r="B32" s="30"/>
      <c r="C32" s="30"/>
      <c r="D32" s="30"/>
      <c r="E32" s="30"/>
      <c r="F32" s="30"/>
      <c r="G32" s="30"/>
      <c r="H32" s="31"/>
      <c r="I32" s="17"/>
      <c r="J32" s="17"/>
      <c r="K32" s="12">
        <f>O30</f>
        <v>1256.3333333333333</v>
      </c>
      <c r="L32" s="27" t="s">
        <v>31</v>
      </c>
      <c r="M32" s="28"/>
      <c r="N32" s="28"/>
      <c r="O32" s="28"/>
    </row>
    <row r="33" spans="1:15" ht="30.75" customHeight="1">
      <c r="A33" s="32" t="s">
        <v>28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ht="15">
      <c r="A34" s="22"/>
      <c r="B34" s="22"/>
      <c r="C34" s="22"/>
      <c r="D34" s="22"/>
      <c r="E34" s="3"/>
      <c r="F34" s="4"/>
      <c r="G34" s="5"/>
      <c r="H34" s="6"/>
      <c r="I34" s="6"/>
      <c r="J34" s="6"/>
      <c r="K34" s="7"/>
      <c r="L34" s="7"/>
      <c r="M34" s="7"/>
      <c r="N34" s="7"/>
      <c r="O34" s="7"/>
    </row>
    <row r="35" spans="1:15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8" ht="12.75">
      <c r="K38" s="8"/>
    </row>
  </sheetData>
  <sheetProtection/>
  <mergeCells count="14">
    <mergeCell ref="N3:O3"/>
    <mergeCell ref="L32:O32"/>
    <mergeCell ref="A32:H32"/>
    <mergeCell ref="A33:O33"/>
    <mergeCell ref="A34:D34"/>
    <mergeCell ref="K1:O1"/>
    <mergeCell ref="A2:O2"/>
    <mergeCell ref="A3:A4"/>
    <mergeCell ref="B3:B4"/>
    <mergeCell ref="C3:C4"/>
    <mergeCell ref="D3:D4"/>
    <mergeCell ref="E3:E4"/>
    <mergeCell ref="F3:H3"/>
    <mergeCell ref="K3:M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6" sqref="C6"/>
    </sheetView>
  </sheetViews>
  <sheetFormatPr defaultColWidth="9.140625" defaultRowHeight="15"/>
  <sheetData>
    <row r="1" ht="14.25">
      <c r="A1" s="21"/>
    </row>
    <row r="2" ht="14.25">
      <c r="A2" s="21"/>
    </row>
    <row r="3" ht="14.25">
      <c r="A3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образования Сахалинской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Милишкевич Александра Игоревна</dc:creator>
  <cp:keywords/>
  <dc:description/>
  <cp:lastModifiedBy>User</cp:lastModifiedBy>
  <cp:lastPrinted>2021-11-02T14:52:37Z</cp:lastPrinted>
  <dcterms:created xsi:type="dcterms:W3CDTF">2014-05-19T23:28:21Z</dcterms:created>
  <dcterms:modified xsi:type="dcterms:W3CDTF">2022-03-29T11:46:35Z</dcterms:modified>
  <cp:category/>
  <cp:version/>
  <cp:contentType/>
  <cp:contentStatus/>
  <cp:revision>2</cp:revision>
</cp:coreProperties>
</file>