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3\Desktop\КРАСНОКАМЕНСКОЕ КОММУНАЛЬНОЕ ХОЗЯЙСТВО КУРАГИНСКОГО РАЙОНА\Повторно\"/>
    </mc:Choice>
  </mc:AlternateContent>
  <bookViews>
    <workbookView xWindow="0" yWindow="0" windowWidth="18720" windowHeight="6330"/>
  </bookViews>
  <sheets>
    <sheet name="уголь" sheetId="2" r:id="rId1"/>
  </sheets>
  <calcPr calcId="162913"/>
</workbook>
</file>

<file path=xl/calcChain.xml><?xml version="1.0" encoding="utf-8"?>
<calcChain xmlns="http://schemas.openxmlformats.org/spreadsheetml/2006/main">
  <c r="O5" i="2" l="1"/>
  <c r="K5" i="2" l="1"/>
  <c r="K12" i="2" l="1"/>
  <c r="N12" i="2" s="1"/>
  <c r="O12" i="2" s="1"/>
  <c r="K10" i="2"/>
  <c r="L10" i="2" s="1"/>
  <c r="K11" i="2"/>
  <c r="N11" i="2" s="1"/>
  <c r="O11" i="2" s="1"/>
  <c r="K9" i="2"/>
  <c r="N9" i="2" s="1"/>
  <c r="O9" i="2" s="1"/>
  <c r="K8" i="2"/>
  <c r="N8" i="2" s="1"/>
  <c r="O8" i="2" s="1"/>
  <c r="K7" i="2"/>
  <c r="N7" i="2" s="1"/>
  <c r="O7" i="2" s="1"/>
  <c r="K6" i="2"/>
  <c r="N6" i="2" s="1"/>
  <c r="O6" i="2" s="1"/>
  <c r="N5" i="2"/>
  <c r="O13" i="2" s="1"/>
  <c r="K15" i="2" s="1"/>
  <c r="N10" i="2" l="1"/>
  <c r="O10" i="2" s="1"/>
  <c r="L12" i="2"/>
  <c r="M12" i="2" s="1"/>
  <c r="L5" i="2"/>
  <c r="M5" i="2" s="1"/>
  <c r="M10" i="2"/>
  <c r="L6" i="2"/>
  <c r="M6" i="2" s="1"/>
  <c r="L7" i="2"/>
  <c r="M7" i="2" s="1"/>
  <c r="L8" i="2"/>
  <c r="M8" i="2" s="1"/>
  <c r="L9" i="2"/>
  <c r="M9" i="2" s="1"/>
  <c r="L11" i="2"/>
  <c r="M11" i="2" s="1"/>
</calcChain>
</file>

<file path=xl/sharedStrings.xml><?xml version="1.0" encoding="utf-8"?>
<sst xmlns="http://schemas.openxmlformats.org/spreadsheetml/2006/main" count="27" uniqueCount="27">
  <si>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</si>
  <si>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</si>
  <si>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</si>
  <si>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</si>
  <si>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</si>
  <si>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</si>
  <si>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</si>
  <si>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</si>
  <si>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</si>
  <si>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</si>
  <si>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</si>
  <si>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Средняя арифметическая цена за единицу     &lt;ц&gt; </t>
  </si>
  <si>
    <t>Среднее квадратичное отклонение</t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</si>
  <si>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</si>
  <si>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</si>
  <si>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</si>
  <si>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</si>
  <si>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</si>
  <si>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 xml:space="preserve">Коммерческое предложение                 № 4 </t>
  </si>
  <si>
    <t xml:space="preserve">Коммерческое предложение                 № 5 </t>
  </si>
  <si>
    <t>Уголь каменный</t>
  </si>
  <si>
    <t>тонн</t>
  </si>
  <si>
    <t>В соответствии с Техническим заданием</t>
  </si>
  <si>
    <t>Приложение № 4
к аукциону в электронной форме 
от «___» __________ 2021 г. № ______</t>
  </si>
  <si>
    <t>Обоснование начальной (максимальной) цены Поставка бурого угля марки 3БР для нужд Муниципальное предприятие «Краснокаменское коммунальное хозяйство Курагинского района»</t>
  </si>
  <si>
    <t xml:space="preserve">При определении начальной (максимальной) цены  Поставка бурого угля марки 3БР для нужд Муниципальное предприятие «Краснокаменское коммунальное хозяйство Курагинского района» применен метод сопоставимых рыночных цен (анализ рынка). </t>
  </si>
  <si>
    <t>Источник: https://ndskalkulyator.ru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</si>
</sst>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2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sz val="11"/>
      <name val="Times New Roman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43" fontId="1" fillId="0" borderId="0" xfId="0" applyNumberFormat="1" applyFont="1"/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1" fillId="4" borderId="0" xfId="0" applyFont="1" applyFill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4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topLeftCell="C5" workbookViewId="0">
      <selection activeCell="K15" sqref="K15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5703125" style="1" bestFit="1" customWidth="1"/>
    <col min="13" max="13" width="10.28515625" style="1" bestFit="1" customWidth="1"/>
    <col min="14" max="14" width="11.28515625" style="1" bestFit="1" customWidth="1"/>
    <col min="15" max="15" width="16.28515625" style="1" bestFit="1" customWidth="1"/>
    <col min="16" max="16384" width="9.140625" style="1"/>
  </cols>
  <sheetData>
    <row r="1" spans="1:15" ht="67.5" customHeight="1" x14ac:dyDescent="0.2">
      <c r="K1" s="28" t="s">
        <v>23</v>
      </c>
      <c r="L1" s="27"/>
      <c r="M1" s="27"/>
      <c r="N1" s="27"/>
      <c r="O1" s="27"/>
    </row>
    <row r="2" spans="1:15" ht="39" customHeight="1" x14ac:dyDescent="0.2">
      <c r="A2" s="29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57.75" customHeight="1" x14ac:dyDescent="0.2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/>
      <c r="H3" s="31"/>
      <c r="I3" s="21"/>
      <c r="J3" s="21"/>
      <c r="K3" s="32" t="s">
        <v>6</v>
      </c>
      <c r="L3" s="32"/>
      <c r="M3" s="32"/>
      <c r="N3" s="33" t="s">
        <v>7</v>
      </c>
      <c r="O3" s="33"/>
    </row>
    <row r="4" spans="1:15" ht="144" customHeight="1" x14ac:dyDescent="0.2">
      <c r="A4" s="31"/>
      <c r="B4" s="31"/>
      <c r="C4" s="31"/>
      <c r="D4" s="31"/>
      <c r="E4" s="31"/>
      <c r="F4" s="21" t="s">
        <v>8</v>
      </c>
      <c r="G4" s="21" t="s">
        <v>9</v>
      </c>
      <c r="H4" s="21" t="s">
        <v>10</v>
      </c>
      <c r="I4" s="21" t="s">
        <v>18</v>
      </c>
      <c r="J4" s="21" t="s">
        <v>19</v>
      </c>
      <c r="K4" s="21" t="s">
        <v>11</v>
      </c>
      <c r="L4" s="21" t="s">
        <v>12</v>
      </c>
      <c r="M4" s="21" t="s">
        <v>17</v>
      </c>
      <c r="N4" s="22" t="s">
        <v>13</v>
      </c>
      <c r="O4" s="22" t="s">
        <v>14</v>
      </c>
    </row>
    <row r="5" spans="1:15" s="2" customFormat="1" ht="47.25" x14ac:dyDescent="0.25">
      <c r="A5" s="16">
        <v>1</v>
      </c>
      <c r="B5" s="23" t="s">
        <v>20</v>
      </c>
      <c r="C5" s="13" t="s">
        <v>22</v>
      </c>
      <c r="D5" s="17" t="s">
        <v>21</v>
      </c>
      <c r="E5" s="18">
        <v>20500</v>
      </c>
      <c r="F5" s="9">
        <v>1512</v>
      </c>
      <c r="G5" s="10">
        <v>1576.8</v>
      </c>
      <c r="H5" s="9">
        <v>1680</v>
      </c>
      <c r="I5" s="9"/>
      <c r="J5" s="9"/>
      <c r="K5" s="9">
        <f>AVERAGE(F5:H5)</f>
        <v>1589.6000000000001</v>
      </c>
      <c r="L5" s="11">
        <f>SQRT(((SUM((POWER(H5-K5,2)),(POWER(G5-K5,2)),(POWER(F5-K5,2)))/(COLUMNS(F5:H5)-1))))</f>
        <v>84.728271550881999</v>
      </c>
      <c r="M5" s="11">
        <f>L5/K5*100</f>
        <v>5.3301630316357569</v>
      </c>
      <c r="N5" s="12">
        <f t="shared" ref="N5" si="0">K5</f>
        <v>1589.6000000000001</v>
      </c>
      <c r="O5" s="12">
        <f>N5*E5</f>
        <v>32586800.000000004</v>
      </c>
    </row>
    <row r="6" spans="1:15" s="2" customFormat="1" ht="15.75" hidden="1" customHeight="1" x14ac:dyDescent="0.25">
      <c r="A6" s="16"/>
      <c r="B6" s="18"/>
      <c r="C6" s="13"/>
      <c r="D6" s="17"/>
      <c r="E6" s="18"/>
      <c r="F6" s="9"/>
      <c r="G6" s="10" t="s">
        <v>26</v>
      </c>
      <c r="H6" s="9"/>
      <c r="I6" s="9"/>
      <c r="J6" s="9"/>
      <c r="K6" s="9" t="e">
        <f t="shared" ref="K6:K9" si="1">AVERAGE(F6:H6)</f>
        <v>#DIV/0!</v>
      </c>
      <c r="L6" s="11" t="e">
        <f t="shared" ref="L6:L9" si="2">SQRT(((SUM((POWER(H6-K6,2)),(POWER(G6-K6,2)),(POWER(F6-K6,2)))/(COLUMNS(F6:H6)-1))))</f>
        <v>#DIV/0!</v>
      </c>
      <c r="M6" s="11" t="e">
        <f t="shared" ref="M6:M9" si="3">L6/K6*100</f>
        <v>#DIV/0!</v>
      </c>
      <c r="N6" s="12" t="e">
        <f t="shared" ref="N6:N9" si="4">K6</f>
        <v>#DIV/0!</v>
      </c>
      <c r="O6" s="12" t="e">
        <f>N6*E6</f>
        <v>#DIV/0!</v>
      </c>
    </row>
    <row r="7" spans="1:15" s="2" customFormat="1" ht="15.75" hidden="1" x14ac:dyDescent="0.25">
      <c r="A7" s="16"/>
      <c r="B7" s="18"/>
      <c r="C7" s="13"/>
      <c r="D7" s="17"/>
      <c r="E7" s="18"/>
      <c r="F7" s="9"/>
      <c r="G7" s="10"/>
      <c r="H7" s="9"/>
      <c r="I7" s="9"/>
      <c r="J7" s="9"/>
      <c r="K7" s="9" t="e">
        <f t="shared" si="1"/>
        <v>#DIV/0!</v>
      </c>
      <c r="L7" s="11" t="e">
        <f t="shared" si="2"/>
        <v>#DIV/0!</v>
      </c>
      <c r="M7" s="11" t="e">
        <f t="shared" si="3"/>
        <v>#DIV/0!</v>
      </c>
      <c r="N7" s="12" t="e">
        <f t="shared" si="4"/>
        <v>#DIV/0!</v>
      </c>
      <c r="O7" s="12" t="e">
        <f t="shared" ref="O7:O9" si="5">N7*E7</f>
        <v>#DIV/0!</v>
      </c>
    </row>
    <row r="8" spans="1:15" s="2" customFormat="1" ht="15.75" hidden="1" x14ac:dyDescent="0.25">
      <c r="A8" s="16"/>
      <c r="B8" s="18"/>
      <c r="C8" s="13"/>
      <c r="D8" s="17"/>
      <c r="E8" s="18"/>
      <c r="F8" s="9"/>
      <c r="G8" s="10"/>
      <c r="H8" s="9"/>
      <c r="I8" s="9"/>
      <c r="J8" s="9"/>
      <c r="K8" s="9" t="e">
        <f t="shared" si="1"/>
        <v>#DIV/0!</v>
      </c>
      <c r="L8" s="11" t="e">
        <f t="shared" si="2"/>
        <v>#DIV/0!</v>
      </c>
      <c r="M8" s="11" t="e">
        <f t="shared" si="3"/>
        <v>#DIV/0!</v>
      </c>
      <c r="N8" s="12" t="e">
        <f t="shared" si="4"/>
        <v>#DIV/0!</v>
      </c>
      <c r="O8" s="12" t="e">
        <f t="shared" si="5"/>
        <v>#DIV/0!</v>
      </c>
    </row>
    <row r="9" spans="1:15" s="2" customFormat="1" ht="21" hidden="1" customHeight="1" x14ac:dyDescent="0.25">
      <c r="A9" s="16"/>
      <c r="B9" s="18"/>
      <c r="C9" s="13"/>
      <c r="D9" s="17"/>
      <c r="E9" s="18"/>
      <c r="F9" s="9"/>
      <c r="G9" s="10"/>
      <c r="H9" s="9"/>
      <c r="I9" s="9"/>
      <c r="J9" s="9"/>
      <c r="K9" s="9" t="e">
        <f t="shared" si="1"/>
        <v>#DIV/0!</v>
      </c>
      <c r="L9" s="11" t="e">
        <f t="shared" si="2"/>
        <v>#DIV/0!</v>
      </c>
      <c r="M9" s="11" t="e">
        <f t="shared" si="3"/>
        <v>#DIV/0!</v>
      </c>
      <c r="N9" s="12" t="e">
        <f t="shared" si="4"/>
        <v>#DIV/0!</v>
      </c>
      <c r="O9" s="12" t="e">
        <f t="shared" si="5"/>
        <v>#DIV/0!</v>
      </c>
    </row>
    <row r="10" spans="1:15" s="2" customFormat="1" ht="21" hidden="1" customHeight="1" x14ac:dyDescent="0.25">
      <c r="A10" s="16"/>
      <c r="B10" s="18"/>
      <c r="C10" s="13"/>
      <c r="D10" s="17"/>
      <c r="E10" s="18"/>
      <c r="F10" s="9"/>
      <c r="G10" s="10"/>
      <c r="H10" s="9"/>
      <c r="I10" s="9"/>
      <c r="J10" s="9"/>
      <c r="K10" s="9" t="e">
        <f>AVERAGE(F10:H10)</f>
        <v>#DIV/0!</v>
      </c>
      <c r="L10" s="11" t="e">
        <f>SQRT(((SUM((POWER(H10-K10,2)),(POWER(G10-K10,2)),(POWER(F10-K10,2)))/(COLUMNS(F10:H10)-1))))</f>
        <v>#DIV/0!</v>
      </c>
      <c r="M10" s="11" t="e">
        <f t="shared" ref="M10" si="6">L10/K10*100</f>
        <v>#DIV/0!</v>
      </c>
      <c r="N10" s="12" t="e">
        <f t="shared" ref="N10" si="7">K10</f>
        <v>#DIV/0!</v>
      </c>
      <c r="O10" s="12" t="e">
        <f t="shared" ref="O10" si="8">N10*E10</f>
        <v>#DIV/0!</v>
      </c>
    </row>
    <row r="11" spans="1:15" s="2" customFormat="1" ht="21" hidden="1" customHeight="1" x14ac:dyDescent="0.25">
      <c r="A11" s="16"/>
      <c r="B11" s="18"/>
      <c r="C11" s="13"/>
      <c r="D11" s="17"/>
      <c r="E11" s="18"/>
      <c r="F11" s="20"/>
      <c r="G11" s="10"/>
      <c r="H11" s="9"/>
      <c r="I11" s="20"/>
      <c r="J11" s="20"/>
      <c r="K11" s="9" t="e">
        <f>AVERAGE(F11:H11)</f>
        <v>#DIV/0!</v>
      </c>
      <c r="L11" s="11" t="e">
        <f>SQRT(((SUM((POWER(H11-K11,2)),(POWER(G11-K11,2)),(POWER(F11-K11,2)))/(COLUMNS(F11:H11)-1))))</f>
        <v>#DIV/0!</v>
      </c>
      <c r="M11" s="11" t="e">
        <f>L11/K11*100</f>
        <v>#DIV/0!</v>
      </c>
      <c r="N11" s="12" t="e">
        <f>K11</f>
        <v>#DIV/0!</v>
      </c>
      <c r="O11" s="12" t="e">
        <f>N11*E11</f>
        <v>#DIV/0!</v>
      </c>
    </row>
    <row r="12" spans="1:15" s="2" customFormat="1" ht="21" hidden="1" customHeight="1" x14ac:dyDescent="0.25">
      <c r="A12" s="16"/>
      <c r="B12" s="18"/>
      <c r="C12" s="13"/>
      <c r="D12" s="17"/>
      <c r="E12" s="18"/>
      <c r="F12" s="9"/>
      <c r="G12" s="10"/>
      <c r="H12" s="9"/>
      <c r="I12" s="9"/>
      <c r="J12" s="9"/>
      <c r="K12" s="9" t="e">
        <f t="shared" ref="K12" si="9">AVERAGE(F12:H12)</f>
        <v>#DIV/0!</v>
      </c>
      <c r="L12" s="11" t="e">
        <f t="shared" ref="L12" si="10">SQRT(((SUM((POWER(H12-K12,2)),(POWER(G12-K12,2)),(POWER(F12-K12,2)))/(COLUMNS(F12:H12)-1))))</f>
        <v>#DIV/0!</v>
      </c>
      <c r="M12" s="24" t="e">
        <f t="shared" ref="M12" si="11">L12/K12*100</f>
        <v>#DIV/0!</v>
      </c>
      <c r="N12" s="12" t="e">
        <f t="shared" ref="N12" si="12">K12</f>
        <v>#DIV/0!</v>
      </c>
      <c r="O12" s="12" t="e">
        <f t="shared" ref="O12" si="13">N12*E12</f>
        <v>#DIV/0!</v>
      </c>
    </row>
    <row r="13" spans="1:15" s="2" customFormat="1" ht="21" customHeight="1" x14ac:dyDescent="0.25">
      <c r="A13" s="16"/>
      <c r="B13" s="18"/>
      <c r="C13" s="13"/>
      <c r="D13" s="17"/>
      <c r="E13" s="18"/>
      <c r="F13" s="9"/>
      <c r="G13" s="10"/>
      <c r="H13" s="9"/>
      <c r="I13" s="9"/>
      <c r="J13" s="9"/>
      <c r="K13" s="9"/>
      <c r="L13" s="11"/>
      <c r="M13" s="11"/>
      <c r="N13" s="12"/>
      <c r="O13" s="12">
        <f>SUM(O5:O5)</f>
        <v>32586800.000000004</v>
      </c>
    </row>
    <row r="14" spans="1:15" s="2" customFormat="1" ht="21" customHeight="1" x14ac:dyDescent="0.25">
      <c r="A14" s="16"/>
    </row>
    <row r="15" spans="1:15" ht="15.75" customHeight="1" x14ac:dyDescent="0.2">
      <c r="A15" s="25" t="s">
        <v>15</v>
      </c>
      <c r="B15" s="25"/>
      <c r="C15" s="25"/>
      <c r="D15" s="25"/>
      <c r="E15" s="25"/>
      <c r="F15" s="25"/>
      <c r="G15" s="25"/>
      <c r="H15" s="25"/>
      <c r="I15" s="19"/>
      <c r="J15" s="19"/>
      <c r="K15" s="12">
        <f>O13</f>
        <v>32586800.000000004</v>
      </c>
      <c r="L15" s="14" t="s">
        <v>16</v>
      </c>
      <c r="M15" s="14"/>
      <c r="N15" s="14"/>
      <c r="O15" s="15"/>
    </row>
    <row r="16" spans="1:15" ht="32.25" customHeight="1" x14ac:dyDescent="0.25">
      <c r="A16" s="26" t="s">
        <v>25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15.75" x14ac:dyDescent="0.25">
      <c r="A17" s="27"/>
      <c r="B17" s="27"/>
      <c r="C17" s="27"/>
      <c r="D17" s="27"/>
      <c r="E17" s="3"/>
      <c r="F17" s="4"/>
      <c r="G17" s="5"/>
      <c r="H17" s="6"/>
      <c r="I17" s="6"/>
      <c r="J17" s="6"/>
      <c r="K17" s="7"/>
      <c r="L17" s="7"/>
      <c r="M17" s="7"/>
      <c r="N17" s="7"/>
      <c r="O17" s="7"/>
    </row>
    <row r="18" spans="1:15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1" spans="1:15" x14ac:dyDescent="0.2">
      <c r="K21" s="8"/>
    </row>
  </sheetData>
  <mergeCells count="13">
    <mergeCell ref="A15:H15"/>
    <mergeCell ref="A16:O16"/>
    <mergeCell ref="A17:D17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уголь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PC-3</cp:lastModifiedBy>
  <cp:revision>2</cp:revision>
  <cp:lastPrinted>2021-11-02T14:52:37Z</cp:lastPrinted>
  <dcterms:created xsi:type="dcterms:W3CDTF">2014-05-19T23:28:21Z</dcterms:created>
  <dcterms:modified xsi:type="dcterms:W3CDTF">2021-12-29T05:59:07Z</dcterms:modified>
</cp:coreProperties>
</file>