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2570" windowHeight="7485" tabRatio="928" activeTab="0"/>
  </bookViews>
  <sheets>
    <sheet name="Бакалея" sheetId="1" r:id="rId1"/>
  </sheets>
  <definedNames>
    <definedName name="OLE_LINK1" localSheetId="0">'Бакалея'!#REF!</definedName>
    <definedName name="_xlnm.Print_Area" localSheetId="0">'Бакалея'!$A$5:$I$53</definedName>
  </definedNames>
  <calcPr fullCalcOnLoad="1"/>
</workbook>
</file>

<file path=xl/sharedStrings.xml><?xml version="1.0" encoding="utf-8"?>
<sst xmlns="http://schemas.openxmlformats.org/spreadsheetml/2006/main" count="84" uniqueCount="58">
  <si>
    <t>Кол-во</t>
  </si>
  <si>
    <t>(указывается предмет государственного контракта/договора)</t>
  </si>
  <si>
    <t>Ед. изм.</t>
  </si>
  <si>
    <t>Наименование товара, работы, услуги, входящих в объект закупки</t>
  </si>
  <si>
    <t>Таблица для обоснования начальной (максимальной) цены контракта при выборе метода сопоставимых рыночных цен (анализа рынка)</t>
  </si>
  <si>
    <t>Используемый метод определения начальной (максимальной) цены контракта: метод сопоставимых рыночных цен (анализ рынка).</t>
  </si>
  <si>
    <t>Обоснование выбранного метода обоснования начальной (максимальной) цены контракта: указанный метод был выбран ввиду того, что он является приоритетным по отношению к остальным методам, и закупаемый товар в широком ассортименте представлен на функционирующем рынке.</t>
  </si>
  <si>
    <t>Цена за единицу измерения товара, работы, услуги согласно источникам ценовой информации, руб.</t>
  </si>
  <si>
    <t>Цена за единицу измерения, руб.</t>
  </si>
  <si>
    <t>Начальная (максимальная) цена по позиции, руб.</t>
  </si>
  <si>
    <t>кг</t>
  </si>
  <si>
    <t xml:space="preserve">**при этом цена за единицу измерения расчитывается по формуле:                                                                                                                                                                                                                                           </t>
  </si>
  <si>
    <t>*** Расчет начальной (максимальной) цены контракта  производится путем сложения начальных (максимальных) цен по позициям</t>
  </si>
  <si>
    <t>№ п/п</t>
  </si>
  <si>
    <t>Утверждаю</t>
  </si>
  <si>
    <t>М.П.</t>
  </si>
  <si>
    <t xml:space="preserve">Контрактный управляющий____________________ (Ф.И.О полностью)
</t>
  </si>
  <si>
    <t>Чай черный ферментированный</t>
  </si>
  <si>
    <t>Поставка продуктов питания (бакалея)</t>
  </si>
  <si>
    <t>Начальная (максимальная) цена контракта, руб.</t>
  </si>
  <si>
    <t>* Расчет начальной (максимальной) цены по позиции производится по формуле:</t>
  </si>
  <si>
    <t>Какао-порошок 100 гр</t>
  </si>
  <si>
    <t>Кофейный напиток растворимый 100 гр</t>
  </si>
  <si>
    <t xml:space="preserve">Сахар песок </t>
  </si>
  <si>
    <t>Дрожжи сухие, 100 гр</t>
  </si>
  <si>
    <t>Соль  йодированная</t>
  </si>
  <si>
    <t>Кисель плодово-ягодный</t>
  </si>
  <si>
    <t>Масло подсолнечное рафинированное, литр</t>
  </si>
  <si>
    <t xml:space="preserve">Рис </t>
  </si>
  <si>
    <t xml:space="preserve">Крупа манная </t>
  </si>
  <si>
    <t xml:space="preserve">Крупа пшеничная </t>
  </si>
  <si>
    <t>Пшено</t>
  </si>
  <si>
    <t>Крупа перловая</t>
  </si>
  <si>
    <t xml:space="preserve">Хлопья овсяные "Геркулес" </t>
  </si>
  <si>
    <t xml:space="preserve">Крупа ячневая </t>
  </si>
  <si>
    <t xml:space="preserve">Горох шлифованный </t>
  </si>
  <si>
    <t xml:space="preserve">Заведующий № </t>
  </si>
  <si>
    <r>
      <t xml:space="preserve">                        </t>
    </r>
    <r>
      <rPr>
        <sz val="12"/>
        <rFont val="Arial Cyr"/>
        <family val="0"/>
      </rPr>
      <t xml:space="preserve"> (Л.П. Павлова)</t>
    </r>
  </si>
  <si>
    <t>"__" __________ 2021 г.</t>
  </si>
  <si>
    <t xml:space="preserve">Дата подготовки обоснования начальной (максимальной) цены контракта: 17.12.2021 г. </t>
  </si>
  <si>
    <t>Источник № 2 входящий №2 от 14.12.2021г.</t>
  </si>
  <si>
    <t>Источник № 3 входящий №3 от 14.12.2021г.</t>
  </si>
  <si>
    <t>Источник № 1 входящий №1 от 01.12.2021г.</t>
  </si>
  <si>
    <t xml:space="preserve">Крупа гречневая </t>
  </si>
  <si>
    <t>Повидло</t>
  </si>
  <si>
    <t>Крупа кукурузная</t>
  </si>
  <si>
    <t>Мука</t>
  </si>
  <si>
    <t>Сок</t>
  </si>
  <si>
    <t>литр</t>
  </si>
  <si>
    <t>Томатная паста</t>
  </si>
  <si>
    <t>Фасоль консервированная</t>
  </si>
  <si>
    <t>Кукуруза консервированная</t>
  </si>
  <si>
    <t>Горошек консервированный</t>
  </si>
  <si>
    <t>Огурцы консервированные</t>
  </si>
  <si>
    <t>Икра кабачковая</t>
  </si>
  <si>
    <t>"__" ______________ 2021 г.</t>
  </si>
  <si>
    <t>Компотная смесь (сухофрукты)</t>
  </si>
  <si>
    <t>Раздел V. Обоснование начальной (максимальной) цены  контракта (лота)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</si>
</sst>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name val="Arial Cyr"/>
      <family val="0"/>
    </font>
    <font>
      <u val="single"/>
      <sz val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vertical="top"/>
    </xf>
    <xf numFmtId="0" fontId="4" fillId="0" borderId="0" xfId="0" applyFont="1" applyFill="1" applyAlignment="1">
      <alignment wrapText="1"/>
    </xf>
    <xf numFmtId="0" fontId="6" fillId="32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/>
    </xf>
    <xf numFmtId="0" fontId="3" fillId="32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/>
    </xf>
    <xf numFmtId="4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5" fillId="0" borderId="0" xfId="0" applyFont="1" applyFill="1" applyAlignment="1">
      <alignment vertical="center" wrapText="1"/>
    </xf>
    <xf numFmtId="0" fontId="9" fillId="0" borderId="0" xfId="0" applyFont="1" applyAlignment="1">
      <alignment/>
    </xf>
    <xf numFmtId="0" fontId="3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left" vertical="center"/>
    </xf>
    <xf numFmtId="4" fontId="3" fillId="0" borderId="11" xfId="0" applyNumberFormat="1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2" fontId="3" fillId="0" borderId="1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4" fontId="6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top"/>
    </xf>
    <xf numFmtId="0" fontId="4" fillId="0" borderId="0" xfId="0" applyFont="1" applyFill="1" applyAlignment="1">
      <alignment/>
    </xf>
    <xf numFmtId="0" fontId="46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center" wrapText="1"/>
    </xf>
    <xf numFmtId="0" fontId="4" fillId="0" borderId="0" xfId="0" applyNumberFormat="1" applyFont="1" applyFill="1" applyAlignment="1">
      <alignment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3" fillId="32" borderId="24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55</xdr:row>
      <xdr:rowOff>0</xdr:rowOff>
    </xdr:from>
    <xdr:ext cx="1047750" cy="257175"/>
    <xdr:sp>
      <xdr:nvSpPr>
        <xdr:cNvPr id="1" name="TextBox 1"/>
        <xdr:cNvSpPr txBox="1">
          <a:spLocks noChangeArrowheads="1"/>
        </xdr:cNvSpPr>
      </xdr:nvSpPr>
      <xdr:spPr>
        <a:xfrm>
          <a:off x="10820400" y="18421350"/>
          <a:ext cx="1047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50</xdr:row>
      <xdr:rowOff>0</xdr:rowOff>
    </xdr:from>
    <xdr:ext cx="1047750" cy="266700"/>
    <xdr:sp>
      <xdr:nvSpPr>
        <xdr:cNvPr id="2" name="TextBox 4"/>
        <xdr:cNvSpPr txBox="1">
          <a:spLocks noChangeArrowheads="1"/>
        </xdr:cNvSpPr>
      </xdr:nvSpPr>
      <xdr:spPr>
        <a:xfrm>
          <a:off x="10820400" y="16744950"/>
          <a:ext cx="1047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6</xdr:col>
      <xdr:colOff>466725</xdr:colOff>
      <xdr:row>48</xdr:row>
      <xdr:rowOff>28575</xdr:rowOff>
    </xdr:from>
    <xdr:to>
      <xdr:col>8</xdr:col>
      <xdr:colOff>1276350</xdr:colOff>
      <xdr:row>48</xdr:row>
      <xdr:rowOff>428625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15735300"/>
          <a:ext cx="28956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752475</xdr:colOff>
      <xdr:row>49</xdr:row>
      <xdr:rowOff>47625</xdr:rowOff>
    </xdr:from>
    <xdr:to>
      <xdr:col>6</xdr:col>
      <xdr:colOff>371475</xdr:colOff>
      <xdr:row>50</xdr:row>
      <xdr:rowOff>0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114925" y="16192500"/>
          <a:ext cx="933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61"/>
  <sheetViews>
    <sheetView tabSelected="1" view="pageBreakPreview" zoomScale="77" zoomScaleNormal="60" zoomScaleSheetLayoutView="77" workbookViewId="0" topLeftCell="A5">
      <selection activeCell="A13" sqref="A13:G13"/>
    </sheetView>
  </sheetViews>
  <sheetFormatPr defaultColWidth="9.00390625" defaultRowHeight="12.75"/>
  <cols>
    <col min="1" max="1" width="5.00390625" style="14" customWidth="1"/>
    <col min="2" max="2" width="20.375" style="15" customWidth="1"/>
    <col min="3" max="3" width="6.00390625" style="15" customWidth="1"/>
    <col min="4" max="4" width="8.25390625" style="15" customWidth="1"/>
    <col min="5" max="5" width="17.625" style="16" customWidth="1"/>
    <col min="6" max="6" width="17.25390625" style="16" customWidth="1"/>
    <col min="7" max="7" width="15.625" style="15" customWidth="1"/>
    <col min="8" max="8" width="11.75390625" style="15" customWidth="1"/>
    <col min="9" max="9" width="40.125" style="13" customWidth="1"/>
    <col min="10" max="16384" width="9.125" style="13" customWidth="1"/>
  </cols>
  <sheetData>
    <row r="1" ht="4.5" customHeight="1" hidden="1"/>
    <row r="2" ht="15.75" hidden="1"/>
    <row r="3" ht="15.75" hidden="1"/>
    <row r="4" ht="15.75" hidden="1"/>
    <row r="5" spans="1:9" s="1" customFormat="1" ht="17.25" customHeight="1">
      <c r="A5" s="22"/>
      <c r="B5" s="22"/>
      <c r="C5" s="22"/>
      <c r="D5" s="22"/>
      <c r="E5" s="22"/>
      <c r="F5" s="22"/>
      <c r="G5" s="22"/>
      <c r="H5" s="22"/>
      <c r="I5" s="13" t="s">
        <v>14</v>
      </c>
    </row>
    <row r="6" spans="1:9" s="1" customFormat="1" ht="18" customHeight="1">
      <c r="A6" s="22"/>
      <c r="B6" s="22"/>
      <c r="C6" s="22"/>
      <c r="D6" s="22"/>
      <c r="E6" s="22"/>
      <c r="F6" s="22"/>
      <c r="G6" s="22"/>
      <c r="H6" s="22"/>
      <c r="I6" s="13" t="s">
        <v>36</v>
      </c>
    </row>
    <row r="7" spans="1:9" s="1" customFormat="1" ht="20.25" customHeight="1">
      <c r="A7" s="22"/>
      <c r="B7" s="22"/>
      <c r="C7" s="22"/>
      <c r="D7" s="22"/>
      <c r="E7" s="22"/>
      <c r="F7" s="22"/>
      <c r="G7" s="22"/>
      <c r="H7" s="22"/>
      <c r="I7" s="23" t="s">
        <v>37</v>
      </c>
    </row>
    <row r="8" spans="1:9" s="1" customFormat="1" ht="20.25" customHeight="1">
      <c r="A8" s="22"/>
      <c r="B8" s="22"/>
      <c r="C8" s="22"/>
      <c r="D8" s="22"/>
      <c r="E8" s="22"/>
      <c r="F8" s="22"/>
      <c r="G8" s="22"/>
      <c r="H8" s="22"/>
      <c r="I8" s="13" t="s">
        <v>15</v>
      </c>
    </row>
    <row r="9" spans="1:9" s="1" customFormat="1" ht="18.75" customHeight="1">
      <c r="A9" s="22"/>
      <c r="B9" s="22"/>
      <c r="C9" s="22"/>
      <c r="D9" s="22"/>
      <c r="E9" s="22"/>
      <c r="F9" s="22"/>
      <c r="G9" s="22"/>
      <c r="H9" s="22"/>
      <c r="I9" s="13" t="s">
        <v>38</v>
      </c>
    </row>
    <row r="10" spans="1:9" s="1" customFormat="1" ht="31.5" customHeight="1">
      <c r="A10" s="62" t="s">
        <v>57</v>
      </c>
      <c r="B10" s="62"/>
      <c r="C10" s="62"/>
      <c r="D10" s="62"/>
      <c r="E10" s="62"/>
      <c r="F10" s="62"/>
      <c r="G10" s="62"/>
      <c r="H10" s="62"/>
      <c r="I10" s="63"/>
    </row>
    <row r="11" spans="1:9" s="1" customFormat="1" ht="24.75" customHeight="1">
      <c r="A11" s="41" t="s">
        <v>18</v>
      </c>
      <c r="B11" s="42"/>
      <c r="C11" s="42"/>
      <c r="D11" s="42"/>
      <c r="E11" s="42"/>
      <c r="F11" s="42"/>
      <c r="G11" s="42"/>
      <c r="H11" s="42"/>
      <c r="I11" s="43"/>
    </row>
    <row r="12" spans="1:9" s="1" customFormat="1" ht="27.75" customHeight="1">
      <c r="A12" s="44" t="s">
        <v>1</v>
      </c>
      <c r="B12" s="44"/>
      <c r="C12" s="44"/>
      <c r="D12" s="44"/>
      <c r="E12" s="44"/>
      <c r="F12" s="44"/>
      <c r="G12" s="44"/>
      <c r="H12" s="44"/>
      <c r="I12" s="45"/>
    </row>
    <row r="13" spans="1:8" s="1" customFormat="1" ht="19.5" customHeight="1">
      <c r="A13" s="46" t="s">
        <v>39</v>
      </c>
      <c r="B13" s="46"/>
      <c r="C13" s="46"/>
      <c r="D13" s="46"/>
      <c r="E13" s="46"/>
      <c r="F13" s="46"/>
      <c r="G13" s="46"/>
      <c r="H13" s="9"/>
    </row>
    <row r="14" spans="1:9" s="1" customFormat="1" ht="25.5" customHeight="1">
      <c r="A14" s="47" t="s">
        <v>5</v>
      </c>
      <c r="B14" s="47"/>
      <c r="C14" s="47"/>
      <c r="D14" s="47"/>
      <c r="E14" s="47"/>
      <c r="F14" s="47"/>
      <c r="G14" s="47"/>
      <c r="H14" s="47"/>
      <c r="I14" s="45"/>
    </row>
    <row r="15" spans="1:9" s="1" customFormat="1" ht="53.25" customHeight="1">
      <c r="A15" s="48" t="s">
        <v>6</v>
      </c>
      <c r="B15" s="48"/>
      <c r="C15" s="48"/>
      <c r="D15" s="48"/>
      <c r="E15" s="48"/>
      <c r="F15" s="48"/>
      <c r="G15" s="48"/>
      <c r="H15" s="48"/>
      <c r="I15" s="49"/>
    </row>
    <row r="16" spans="1:9" s="1" customFormat="1" ht="36" customHeight="1" thickBot="1">
      <c r="A16" s="64" t="s">
        <v>4</v>
      </c>
      <c r="B16" s="65"/>
      <c r="C16" s="65"/>
      <c r="D16" s="65"/>
      <c r="E16" s="65"/>
      <c r="F16" s="65"/>
      <c r="G16" s="65"/>
      <c r="H16" s="65"/>
      <c r="I16" s="66"/>
    </row>
    <row r="17" spans="1:9" s="1" customFormat="1" ht="58.5" customHeight="1">
      <c r="A17" s="67" t="s">
        <v>13</v>
      </c>
      <c r="B17" s="50" t="s">
        <v>3</v>
      </c>
      <c r="C17" s="50" t="s">
        <v>2</v>
      </c>
      <c r="D17" s="50" t="s">
        <v>0</v>
      </c>
      <c r="E17" s="52" t="s">
        <v>7</v>
      </c>
      <c r="F17" s="53"/>
      <c r="G17" s="54"/>
      <c r="H17" s="55" t="s">
        <v>8</v>
      </c>
      <c r="I17" s="57" t="s">
        <v>9</v>
      </c>
    </row>
    <row r="18" spans="1:9" s="1" customFormat="1" ht="121.5" customHeight="1">
      <c r="A18" s="68"/>
      <c r="B18" s="51"/>
      <c r="C18" s="51"/>
      <c r="D18" s="51"/>
      <c r="E18" s="17" t="s">
        <v>42</v>
      </c>
      <c r="F18" s="17" t="s">
        <v>40</v>
      </c>
      <c r="G18" s="17" t="s">
        <v>41</v>
      </c>
      <c r="H18" s="56"/>
      <c r="I18" s="58"/>
    </row>
    <row r="19" spans="1:9" s="1" customFormat="1" ht="15.75">
      <c r="A19" s="7">
        <v>1</v>
      </c>
      <c r="B19" s="5">
        <v>2</v>
      </c>
      <c r="C19" s="5">
        <v>3</v>
      </c>
      <c r="D19" s="5">
        <v>4</v>
      </c>
      <c r="E19" s="5">
        <v>5</v>
      </c>
      <c r="F19" s="5">
        <v>6</v>
      </c>
      <c r="G19" s="5">
        <v>7</v>
      </c>
      <c r="H19" s="5">
        <v>8</v>
      </c>
      <c r="I19" s="6">
        <v>9</v>
      </c>
    </row>
    <row r="20" spans="1:9" s="1" customFormat="1" ht="47.25">
      <c r="A20" s="25">
        <v>1</v>
      </c>
      <c r="B20" s="25" t="s">
        <v>17</v>
      </c>
      <c r="C20" s="25" t="s">
        <v>10</v>
      </c>
      <c r="D20" s="25">
        <v>10</v>
      </c>
      <c r="E20" s="26">
        <v>390.1</v>
      </c>
      <c r="F20" s="26">
        <v>395</v>
      </c>
      <c r="G20" s="26">
        <v>400.5</v>
      </c>
      <c r="H20" s="27">
        <f aca="true" t="shared" si="0" ref="H20:H28">AVERAGE(E20:G20)</f>
        <v>395.2</v>
      </c>
      <c r="I20" s="28">
        <f>H20*D20</f>
        <v>3952</v>
      </c>
    </row>
    <row r="21" spans="1:9" s="1" customFormat="1" ht="33.75" customHeight="1">
      <c r="A21" s="25">
        <v>2</v>
      </c>
      <c r="B21" s="25" t="s">
        <v>22</v>
      </c>
      <c r="C21" s="36" t="s">
        <v>10</v>
      </c>
      <c r="D21" s="25">
        <v>18</v>
      </c>
      <c r="E21" s="26">
        <v>434.4</v>
      </c>
      <c r="F21" s="26">
        <v>450</v>
      </c>
      <c r="G21" s="26">
        <v>465</v>
      </c>
      <c r="H21" s="27">
        <f t="shared" si="0"/>
        <v>449.8</v>
      </c>
      <c r="I21" s="28">
        <f>D21*H21</f>
        <v>8096.400000000001</v>
      </c>
    </row>
    <row r="22" spans="1:9" s="1" customFormat="1" ht="31.5">
      <c r="A22" s="25">
        <v>3</v>
      </c>
      <c r="B22" s="25" t="s">
        <v>21</v>
      </c>
      <c r="C22" s="36" t="s">
        <v>10</v>
      </c>
      <c r="D22" s="25">
        <v>10</v>
      </c>
      <c r="E22" s="26">
        <v>435</v>
      </c>
      <c r="F22" s="26">
        <v>450</v>
      </c>
      <c r="G22" s="26">
        <v>465</v>
      </c>
      <c r="H22" s="27">
        <f t="shared" si="0"/>
        <v>450</v>
      </c>
      <c r="I22" s="28">
        <f>D22*H22</f>
        <v>4500</v>
      </c>
    </row>
    <row r="23" spans="1:9" s="1" customFormat="1" ht="15.75">
      <c r="A23" s="25">
        <v>4</v>
      </c>
      <c r="B23" s="38" t="s">
        <v>23</v>
      </c>
      <c r="C23" s="36" t="s">
        <v>10</v>
      </c>
      <c r="D23" s="25">
        <v>500</v>
      </c>
      <c r="E23" s="26">
        <v>50</v>
      </c>
      <c r="F23" s="26">
        <v>56</v>
      </c>
      <c r="G23" s="26">
        <v>58</v>
      </c>
      <c r="H23" s="27">
        <f t="shared" si="0"/>
        <v>54.666666666666664</v>
      </c>
      <c r="I23" s="28">
        <f>D23*H23</f>
        <v>27333.333333333332</v>
      </c>
    </row>
    <row r="24" spans="1:9" s="1" customFormat="1" ht="31.5">
      <c r="A24" s="25">
        <v>5</v>
      </c>
      <c r="B24" s="25" t="s">
        <v>24</v>
      </c>
      <c r="C24" s="36" t="s">
        <v>10</v>
      </c>
      <c r="D24" s="25">
        <v>10</v>
      </c>
      <c r="E24" s="26">
        <v>315</v>
      </c>
      <c r="F24" s="26">
        <v>329</v>
      </c>
      <c r="G24" s="26">
        <v>340</v>
      </c>
      <c r="H24" s="27">
        <f t="shared" si="0"/>
        <v>328</v>
      </c>
      <c r="I24" s="28">
        <f>D24*H24</f>
        <v>3280</v>
      </c>
    </row>
    <row r="25" spans="1:9" s="1" customFormat="1" ht="31.5">
      <c r="A25" s="25">
        <v>6</v>
      </c>
      <c r="B25" s="24" t="s">
        <v>25</v>
      </c>
      <c r="C25" s="36" t="s">
        <v>10</v>
      </c>
      <c r="D25" s="25">
        <v>60</v>
      </c>
      <c r="E25" s="26">
        <v>15</v>
      </c>
      <c r="F25" s="26">
        <v>19</v>
      </c>
      <c r="G25" s="26">
        <v>20.5</v>
      </c>
      <c r="H25" s="27">
        <f t="shared" si="0"/>
        <v>18.166666666666668</v>
      </c>
      <c r="I25" s="28">
        <f aca="true" t="shared" si="1" ref="I25:I47">D25*H25</f>
        <v>1090</v>
      </c>
    </row>
    <row r="26" spans="1:9" s="1" customFormat="1" ht="15.75">
      <c r="A26" s="25">
        <v>7</v>
      </c>
      <c r="B26" s="25" t="s">
        <v>44</v>
      </c>
      <c r="C26" s="36" t="s">
        <v>10</v>
      </c>
      <c r="D26" s="25">
        <v>46</v>
      </c>
      <c r="E26" s="26">
        <v>72</v>
      </c>
      <c r="F26" s="26">
        <v>120.5</v>
      </c>
      <c r="G26" s="26">
        <v>125.5</v>
      </c>
      <c r="H26" s="27">
        <f t="shared" si="0"/>
        <v>106</v>
      </c>
      <c r="I26" s="28">
        <f t="shared" si="1"/>
        <v>4876</v>
      </c>
    </row>
    <row r="27" spans="1:9" s="1" customFormat="1" ht="31.5">
      <c r="A27" s="25">
        <v>8</v>
      </c>
      <c r="B27" s="24" t="s">
        <v>26</v>
      </c>
      <c r="C27" s="36" t="s">
        <v>10</v>
      </c>
      <c r="D27" s="25">
        <v>42.6</v>
      </c>
      <c r="E27" s="26">
        <v>89.72</v>
      </c>
      <c r="F27" s="26">
        <v>95</v>
      </c>
      <c r="G27" s="26">
        <v>98</v>
      </c>
      <c r="H27" s="27">
        <f t="shared" si="0"/>
        <v>94.24000000000001</v>
      </c>
      <c r="I27" s="28">
        <f t="shared" si="1"/>
        <v>4014.6240000000007</v>
      </c>
    </row>
    <row r="28" spans="1:9" s="1" customFormat="1" ht="29.25" customHeight="1">
      <c r="A28" s="25">
        <v>9</v>
      </c>
      <c r="B28" s="25" t="s">
        <v>43</v>
      </c>
      <c r="C28" s="29" t="s">
        <v>10</v>
      </c>
      <c r="D28" s="25">
        <v>86.4</v>
      </c>
      <c r="E28" s="26">
        <v>74.5</v>
      </c>
      <c r="F28" s="26">
        <v>130</v>
      </c>
      <c r="G28" s="26">
        <v>135</v>
      </c>
      <c r="H28" s="27">
        <f t="shared" si="0"/>
        <v>113.16666666666667</v>
      </c>
      <c r="I28" s="28">
        <f t="shared" si="1"/>
        <v>9777.6</v>
      </c>
    </row>
    <row r="29" spans="1:9" s="1" customFormat="1" ht="15.75">
      <c r="A29" s="25">
        <v>10</v>
      </c>
      <c r="B29" s="30" t="s">
        <v>28</v>
      </c>
      <c r="C29" s="31" t="s">
        <v>10</v>
      </c>
      <c r="D29" s="25">
        <v>223.2</v>
      </c>
      <c r="E29" s="26">
        <v>50</v>
      </c>
      <c r="F29" s="26">
        <v>60.75</v>
      </c>
      <c r="G29" s="26">
        <v>57</v>
      </c>
      <c r="H29" s="27">
        <f aca="true" t="shared" si="2" ref="H29:H45">AVERAGE(E29:G29)</f>
        <v>55.916666666666664</v>
      </c>
      <c r="I29" s="28">
        <f t="shared" si="1"/>
        <v>12480.599999999999</v>
      </c>
    </row>
    <row r="30" spans="1:9" s="1" customFormat="1" ht="15.75">
      <c r="A30" s="25">
        <v>11</v>
      </c>
      <c r="B30" s="30" t="s">
        <v>29</v>
      </c>
      <c r="C30" s="31" t="s">
        <v>10</v>
      </c>
      <c r="D30" s="25">
        <v>57.6</v>
      </c>
      <c r="E30" s="26">
        <v>36.5</v>
      </c>
      <c r="F30" s="26">
        <v>48.23</v>
      </c>
      <c r="G30" s="26">
        <v>49.37</v>
      </c>
      <c r="H30" s="27">
        <f t="shared" si="2"/>
        <v>44.699999999999996</v>
      </c>
      <c r="I30" s="28">
        <f t="shared" si="1"/>
        <v>2574.72</v>
      </c>
    </row>
    <row r="31" spans="1:9" s="1" customFormat="1" ht="15.75">
      <c r="A31" s="25">
        <v>12</v>
      </c>
      <c r="B31" s="25" t="s">
        <v>30</v>
      </c>
      <c r="C31" s="31" t="s">
        <v>10</v>
      </c>
      <c r="D31" s="25">
        <v>45.6</v>
      </c>
      <c r="E31" s="26">
        <v>36</v>
      </c>
      <c r="F31" s="26">
        <v>58.2</v>
      </c>
      <c r="G31" s="26">
        <v>61.25</v>
      </c>
      <c r="H31" s="27">
        <f t="shared" si="2"/>
        <v>51.81666666666666</v>
      </c>
      <c r="I31" s="28">
        <f t="shared" si="1"/>
        <v>2362.8399999999997</v>
      </c>
    </row>
    <row r="32" spans="1:9" s="1" customFormat="1" ht="15.75">
      <c r="A32" s="25">
        <v>13</v>
      </c>
      <c r="B32" s="32" t="s">
        <v>31</v>
      </c>
      <c r="C32" s="33" t="s">
        <v>10</v>
      </c>
      <c r="D32" s="25">
        <v>38.4</v>
      </c>
      <c r="E32" s="26">
        <v>34.6</v>
      </c>
      <c r="F32" s="26">
        <v>40.75</v>
      </c>
      <c r="G32" s="26">
        <v>42.5</v>
      </c>
      <c r="H32" s="27">
        <f t="shared" si="2"/>
        <v>39.28333333333333</v>
      </c>
      <c r="I32" s="28">
        <f t="shared" si="1"/>
        <v>1508.4799999999998</v>
      </c>
    </row>
    <row r="33" spans="1:9" s="1" customFormat="1" ht="15.75">
      <c r="A33" s="25">
        <v>14</v>
      </c>
      <c r="B33" s="34" t="s">
        <v>32</v>
      </c>
      <c r="C33" s="31" t="s">
        <v>10</v>
      </c>
      <c r="D33" s="25">
        <v>28.8</v>
      </c>
      <c r="E33" s="26">
        <v>25</v>
      </c>
      <c r="F33" s="26">
        <v>36.4</v>
      </c>
      <c r="G33" s="26">
        <v>37.5</v>
      </c>
      <c r="H33" s="27">
        <f t="shared" si="2"/>
        <v>32.96666666666667</v>
      </c>
      <c r="I33" s="28">
        <f t="shared" si="1"/>
        <v>949.44</v>
      </c>
    </row>
    <row r="34" spans="1:9" s="1" customFormat="1" ht="36.75" customHeight="1">
      <c r="A34" s="25">
        <v>15</v>
      </c>
      <c r="B34" s="35" t="s">
        <v>33</v>
      </c>
      <c r="C34" s="33" t="s">
        <v>10</v>
      </c>
      <c r="D34" s="25">
        <v>28.8</v>
      </c>
      <c r="E34" s="26">
        <v>107.5</v>
      </c>
      <c r="F34" s="26">
        <v>87.5</v>
      </c>
      <c r="G34" s="26">
        <v>90</v>
      </c>
      <c r="H34" s="27">
        <f t="shared" si="2"/>
        <v>95</v>
      </c>
      <c r="I34" s="28">
        <f t="shared" si="1"/>
        <v>2736</v>
      </c>
    </row>
    <row r="35" spans="1:9" s="1" customFormat="1" ht="15.75">
      <c r="A35" s="25">
        <v>16</v>
      </c>
      <c r="B35" s="34" t="s">
        <v>34</v>
      </c>
      <c r="C35" s="31" t="s">
        <v>10</v>
      </c>
      <c r="D35" s="25">
        <v>67.2</v>
      </c>
      <c r="E35" s="26">
        <v>27</v>
      </c>
      <c r="F35" s="26">
        <v>36.4</v>
      </c>
      <c r="G35" s="26">
        <v>37.5</v>
      </c>
      <c r="H35" s="27">
        <f t="shared" si="2"/>
        <v>33.63333333333333</v>
      </c>
      <c r="I35" s="28">
        <f t="shared" si="1"/>
        <v>2260.16</v>
      </c>
    </row>
    <row r="36" spans="1:9" s="1" customFormat="1" ht="15.75">
      <c r="A36" s="25">
        <v>17</v>
      </c>
      <c r="B36" s="34" t="s">
        <v>35</v>
      </c>
      <c r="C36" s="31" t="s">
        <v>10</v>
      </c>
      <c r="D36" s="25">
        <v>28.8</v>
      </c>
      <c r="E36" s="26">
        <v>36</v>
      </c>
      <c r="F36" s="26">
        <v>40.9</v>
      </c>
      <c r="G36" s="26">
        <v>41</v>
      </c>
      <c r="H36" s="27">
        <f t="shared" si="2"/>
        <v>39.300000000000004</v>
      </c>
      <c r="I36" s="28">
        <f>D36*H36</f>
        <v>1131.8400000000001</v>
      </c>
    </row>
    <row r="37" spans="1:9" s="1" customFormat="1" ht="15.75">
      <c r="A37" s="25">
        <v>18</v>
      </c>
      <c r="B37" s="34" t="s">
        <v>45</v>
      </c>
      <c r="C37" s="31" t="s">
        <v>10</v>
      </c>
      <c r="D37" s="25">
        <v>28.8</v>
      </c>
      <c r="E37" s="26">
        <v>37.2</v>
      </c>
      <c r="F37" s="26">
        <v>43.41</v>
      </c>
      <c r="G37" s="26">
        <v>45</v>
      </c>
      <c r="H37" s="27">
        <f t="shared" si="2"/>
        <v>41.87</v>
      </c>
      <c r="I37" s="28">
        <f>D37*H37</f>
        <v>1205.856</v>
      </c>
    </row>
    <row r="38" spans="1:9" s="1" customFormat="1" ht="15.75">
      <c r="A38" s="25">
        <v>19</v>
      </c>
      <c r="B38" s="34" t="s">
        <v>46</v>
      </c>
      <c r="C38" s="31" t="s">
        <v>10</v>
      </c>
      <c r="D38" s="25">
        <v>500</v>
      </c>
      <c r="E38" s="26">
        <v>32</v>
      </c>
      <c r="F38" s="26">
        <v>33</v>
      </c>
      <c r="G38" s="26">
        <v>34</v>
      </c>
      <c r="H38" s="27">
        <f t="shared" si="2"/>
        <v>33</v>
      </c>
      <c r="I38" s="28">
        <f aca="true" t="shared" si="3" ref="I38:I45">D38*H38</f>
        <v>16500</v>
      </c>
    </row>
    <row r="39" spans="1:9" s="1" customFormat="1" ht="30">
      <c r="A39" s="25">
        <v>20</v>
      </c>
      <c r="B39" s="34" t="s">
        <v>56</v>
      </c>
      <c r="C39" s="31" t="s">
        <v>10</v>
      </c>
      <c r="D39" s="25">
        <v>150</v>
      </c>
      <c r="E39" s="26">
        <v>130</v>
      </c>
      <c r="F39" s="26">
        <v>135</v>
      </c>
      <c r="G39" s="26">
        <v>140</v>
      </c>
      <c r="H39" s="27">
        <f t="shared" si="2"/>
        <v>135</v>
      </c>
      <c r="I39" s="28">
        <f t="shared" si="3"/>
        <v>20250</v>
      </c>
    </row>
    <row r="40" spans="1:9" s="1" customFormat="1" ht="15.75">
      <c r="A40" s="25">
        <v>21</v>
      </c>
      <c r="B40" s="34" t="s">
        <v>49</v>
      </c>
      <c r="C40" s="31" t="s">
        <v>10</v>
      </c>
      <c r="D40" s="25">
        <v>350</v>
      </c>
      <c r="E40" s="26">
        <v>127.5</v>
      </c>
      <c r="F40" s="26">
        <v>108.5</v>
      </c>
      <c r="G40" s="26">
        <v>110</v>
      </c>
      <c r="H40" s="27">
        <f t="shared" si="2"/>
        <v>115.33333333333333</v>
      </c>
      <c r="I40" s="28">
        <f t="shared" si="3"/>
        <v>40366.666666666664</v>
      </c>
    </row>
    <row r="41" spans="1:9" s="1" customFormat="1" ht="30">
      <c r="A41" s="25">
        <v>22</v>
      </c>
      <c r="B41" s="34" t="s">
        <v>50</v>
      </c>
      <c r="C41" s="31" t="s">
        <v>10</v>
      </c>
      <c r="D41" s="25">
        <v>198.72</v>
      </c>
      <c r="E41" s="26">
        <v>100</v>
      </c>
      <c r="F41" s="26">
        <v>108.33</v>
      </c>
      <c r="G41" s="26">
        <v>111.11</v>
      </c>
      <c r="H41" s="27">
        <f t="shared" si="2"/>
        <v>106.48</v>
      </c>
      <c r="I41" s="28">
        <f t="shared" si="3"/>
        <v>21159.7056</v>
      </c>
    </row>
    <row r="42" spans="1:9" s="1" customFormat="1" ht="30">
      <c r="A42" s="25">
        <v>23</v>
      </c>
      <c r="B42" s="34" t="s">
        <v>51</v>
      </c>
      <c r="C42" s="31" t="s">
        <v>10</v>
      </c>
      <c r="D42" s="25">
        <v>270</v>
      </c>
      <c r="E42" s="26">
        <v>110.59</v>
      </c>
      <c r="F42" s="26">
        <v>142.64</v>
      </c>
      <c r="G42" s="26">
        <v>145.58</v>
      </c>
      <c r="H42" s="27">
        <f t="shared" si="2"/>
        <v>132.93666666666667</v>
      </c>
      <c r="I42" s="28">
        <f t="shared" si="3"/>
        <v>35892.9</v>
      </c>
    </row>
    <row r="43" spans="1:9" s="1" customFormat="1" ht="30">
      <c r="A43" s="25">
        <v>24</v>
      </c>
      <c r="B43" s="34" t="s">
        <v>52</v>
      </c>
      <c r="C43" s="31" t="s">
        <v>10</v>
      </c>
      <c r="D43" s="25">
        <v>259.2</v>
      </c>
      <c r="E43" s="26">
        <v>115</v>
      </c>
      <c r="F43" s="26">
        <v>111.25</v>
      </c>
      <c r="G43" s="26">
        <v>116.25</v>
      </c>
      <c r="H43" s="27">
        <f t="shared" si="2"/>
        <v>114.16666666666667</v>
      </c>
      <c r="I43" s="28">
        <f t="shared" si="3"/>
        <v>29592</v>
      </c>
    </row>
    <row r="44" spans="1:9" s="1" customFormat="1" ht="30">
      <c r="A44" s="25">
        <v>25</v>
      </c>
      <c r="B44" s="34" t="s">
        <v>53</v>
      </c>
      <c r="C44" s="31" t="s">
        <v>10</v>
      </c>
      <c r="D44" s="25">
        <v>36</v>
      </c>
      <c r="E44" s="26">
        <v>50</v>
      </c>
      <c r="F44" s="26">
        <v>52</v>
      </c>
      <c r="G44" s="26">
        <v>53</v>
      </c>
      <c r="H44" s="27">
        <f t="shared" si="2"/>
        <v>51.666666666666664</v>
      </c>
      <c r="I44" s="28">
        <f t="shared" si="3"/>
        <v>1860</v>
      </c>
    </row>
    <row r="45" spans="1:9" s="1" customFormat="1" ht="15.75">
      <c r="A45" s="25">
        <v>26</v>
      </c>
      <c r="B45" s="34" t="s">
        <v>54</v>
      </c>
      <c r="C45" s="31" t="s">
        <v>10</v>
      </c>
      <c r="D45" s="25">
        <v>151.2</v>
      </c>
      <c r="E45" s="26">
        <v>102.78</v>
      </c>
      <c r="F45" s="26">
        <v>105.55</v>
      </c>
      <c r="G45" s="26">
        <v>108.33</v>
      </c>
      <c r="H45" s="27">
        <f t="shared" si="2"/>
        <v>105.55333333333333</v>
      </c>
      <c r="I45" s="28">
        <f t="shared" si="3"/>
        <v>15959.663999999997</v>
      </c>
    </row>
    <row r="46" spans="1:9" s="1" customFormat="1" ht="15.75">
      <c r="A46" s="25">
        <v>27</v>
      </c>
      <c r="B46" s="34" t="s">
        <v>47</v>
      </c>
      <c r="C46" s="31" t="s">
        <v>48</v>
      </c>
      <c r="D46" s="25">
        <v>2000</v>
      </c>
      <c r="E46" s="26">
        <v>67.4</v>
      </c>
      <c r="F46" s="26">
        <v>65</v>
      </c>
      <c r="G46" s="26">
        <v>65</v>
      </c>
      <c r="H46" s="27">
        <f>AVERAGE(E46:G46)</f>
        <v>65.8</v>
      </c>
      <c r="I46" s="28">
        <f>D46*H46</f>
        <v>131600</v>
      </c>
    </row>
    <row r="47" spans="1:9" s="1" customFormat="1" ht="64.5" customHeight="1">
      <c r="A47" s="25">
        <v>28</v>
      </c>
      <c r="B47" s="25" t="s">
        <v>27</v>
      </c>
      <c r="C47" s="25" t="s">
        <v>48</v>
      </c>
      <c r="D47" s="36">
        <v>200</v>
      </c>
      <c r="E47" s="37">
        <v>115</v>
      </c>
      <c r="F47" s="37">
        <v>125</v>
      </c>
      <c r="G47" s="37">
        <v>132</v>
      </c>
      <c r="H47" s="27">
        <f>AVERAGE(E47:G47)</f>
        <v>124</v>
      </c>
      <c r="I47" s="28">
        <f t="shared" si="1"/>
        <v>24800</v>
      </c>
    </row>
    <row r="48" spans="1:9" s="1" customFormat="1" ht="20.25" customHeight="1">
      <c r="A48" s="60" t="s">
        <v>19</v>
      </c>
      <c r="B48" s="60"/>
      <c r="C48" s="60"/>
      <c r="D48" s="60"/>
      <c r="E48" s="60"/>
      <c r="F48" s="60"/>
      <c r="G48" s="60"/>
      <c r="H48" s="21"/>
      <c r="I48" s="20">
        <f>SUM(I20:I47)</f>
        <v>432110.8296</v>
      </c>
    </row>
    <row r="49" spans="1:11" s="19" customFormat="1" ht="34.5" customHeight="1">
      <c r="A49" s="61" t="s">
        <v>20</v>
      </c>
      <c r="B49" s="61"/>
      <c r="C49" s="61"/>
      <c r="D49" s="61"/>
      <c r="E49" s="61"/>
      <c r="F49" s="61"/>
      <c r="G49" s="61"/>
      <c r="H49" s="61"/>
      <c r="I49" s="61"/>
      <c r="J49" s="4"/>
      <c r="K49" s="18"/>
    </row>
    <row r="50" spans="1:13" s="1" customFormat="1" ht="47.25" customHeight="1">
      <c r="A50" s="47" t="s">
        <v>11</v>
      </c>
      <c r="B50" s="47"/>
      <c r="C50" s="47"/>
      <c r="D50" s="47"/>
      <c r="E50" s="47"/>
      <c r="F50" s="47"/>
      <c r="G50" s="47"/>
      <c r="H50" s="47"/>
      <c r="I50" s="47"/>
      <c r="J50" s="47"/>
      <c r="K50" s="3"/>
      <c r="M50" s="10"/>
    </row>
    <row r="51" spans="1:13" s="1" customFormat="1" ht="38.25" customHeight="1">
      <c r="A51" s="59" t="s">
        <v>12</v>
      </c>
      <c r="B51" s="59"/>
      <c r="C51" s="59"/>
      <c r="D51" s="59"/>
      <c r="E51" s="59"/>
      <c r="F51" s="59"/>
      <c r="G51" s="59"/>
      <c r="H51" s="59"/>
      <c r="I51" s="59"/>
      <c r="J51" s="59"/>
      <c r="K51" s="3"/>
      <c r="M51" s="10"/>
    </row>
    <row r="52" spans="1:13" s="1" customFormat="1" ht="32.25" customHeight="1">
      <c r="A52" s="40" t="s">
        <v>16</v>
      </c>
      <c r="B52" s="40"/>
      <c r="C52" s="40"/>
      <c r="D52" s="40"/>
      <c r="E52" s="40"/>
      <c r="F52" s="40"/>
      <c r="G52" s="40"/>
      <c r="H52" s="40"/>
      <c r="I52" s="40"/>
      <c r="J52" s="3"/>
      <c r="K52" s="3"/>
      <c r="M52" s="10"/>
    </row>
    <row r="53" spans="1:11" s="1" customFormat="1" ht="18" customHeight="1">
      <c r="A53" s="39" t="s">
        <v>55</v>
      </c>
      <c r="B53" s="39"/>
      <c r="C53" s="39"/>
      <c r="D53" s="3"/>
      <c r="E53" s="3"/>
      <c r="F53" s="3"/>
      <c r="G53" s="3"/>
      <c r="H53" s="3"/>
      <c r="I53" s="3"/>
      <c r="J53" s="3"/>
      <c r="K53" s="3"/>
    </row>
    <row r="54" spans="1:8" s="1" customFormat="1" ht="15.75">
      <c r="A54" s="8"/>
      <c r="B54" s="2"/>
      <c r="C54" s="2"/>
      <c r="D54" s="2"/>
      <c r="E54" s="2"/>
      <c r="F54" s="2"/>
      <c r="G54" s="2"/>
      <c r="H54" s="2"/>
    </row>
    <row r="55" spans="1:11" s="1" customFormat="1" ht="27.75" customHeight="1">
      <c r="A55" s="11"/>
      <c r="B55" s="12"/>
      <c r="C55" s="12"/>
      <c r="D55" s="12"/>
      <c r="E55" s="12"/>
      <c r="F55" s="12"/>
      <c r="G55" s="12"/>
      <c r="H55" s="12"/>
      <c r="I55" s="13"/>
      <c r="J55" s="13"/>
      <c r="K55" s="13"/>
    </row>
    <row r="56" spans="1:11" s="1" customFormat="1" ht="15.75">
      <c r="A56" s="14"/>
      <c r="B56" s="15"/>
      <c r="C56" s="15"/>
      <c r="D56" s="15"/>
      <c r="E56" s="16"/>
      <c r="F56" s="16"/>
      <c r="G56" s="15"/>
      <c r="H56" s="15"/>
      <c r="I56" s="13"/>
      <c r="J56" s="13"/>
      <c r="K56" s="13"/>
    </row>
    <row r="57" spans="1:11" s="1" customFormat="1" ht="15.75">
      <c r="A57" s="14"/>
      <c r="B57" s="15"/>
      <c r="C57" s="15"/>
      <c r="D57" s="15"/>
      <c r="E57" s="16"/>
      <c r="F57" s="16"/>
      <c r="G57" s="15"/>
      <c r="H57" s="15"/>
      <c r="I57" s="13"/>
      <c r="J57" s="13"/>
      <c r="K57" s="13"/>
    </row>
    <row r="58" spans="1:11" s="1" customFormat="1" ht="15.75">
      <c r="A58" s="14"/>
      <c r="B58" s="15"/>
      <c r="C58" s="15"/>
      <c r="D58" s="15"/>
      <c r="E58" s="16"/>
      <c r="F58" s="16"/>
      <c r="G58" s="15"/>
      <c r="H58" s="15"/>
      <c r="I58" s="13"/>
      <c r="J58" s="13"/>
      <c r="K58" s="13"/>
    </row>
    <row r="59" spans="1:11" s="1" customFormat="1" ht="27.75" customHeight="1">
      <c r="A59" s="14"/>
      <c r="B59" s="15"/>
      <c r="C59" s="15"/>
      <c r="D59" s="15"/>
      <c r="E59" s="16"/>
      <c r="F59" s="16"/>
      <c r="G59" s="15"/>
      <c r="H59" s="15"/>
      <c r="I59" s="13"/>
      <c r="J59" s="13"/>
      <c r="K59" s="13"/>
    </row>
    <row r="60" spans="1:11" s="1" customFormat="1" ht="27.75" customHeight="1">
      <c r="A60" s="14"/>
      <c r="B60" s="15"/>
      <c r="C60" s="15"/>
      <c r="D60" s="15"/>
      <c r="E60" s="16"/>
      <c r="F60" s="16"/>
      <c r="G60" s="15"/>
      <c r="H60" s="15"/>
      <c r="I60" s="13"/>
      <c r="J60" s="13"/>
      <c r="K60" s="13"/>
    </row>
    <row r="61" spans="1:11" s="1" customFormat="1" ht="27.75" customHeight="1">
      <c r="A61" s="14"/>
      <c r="B61" s="15"/>
      <c r="C61" s="15"/>
      <c r="D61" s="15"/>
      <c r="E61" s="16"/>
      <c r="F61" s="16"/>
      <c r="G61" s="15"/>
      <c r="H61" s="15"/>
      <c r="I61" s="13"/>
      <c r="J61" s="13"/>
      <c r="K61" s="13"/>
    </row>
    <row r="62" ht="11.25" customHeight="1"/>
  </sheetData>
  <sheetProtection/>
  <mergeCells count="20">
    <mergeCell ref="I17:I18"/>
    <mergeCell ref="A50:J50"/>
    <mergeCell ref="A51:J51"/>
    <mergeCell ref="A48:G48"/>
    <mergeCell ref="A49:I49"/>
    <mergeCell ref="A10:I10"/>
    <mergeCell ref="A16:I16"/>
    <mergeCell ref="A17:A18"/>
    <mergeCell ref="B17:B18"/>
    <mergeCell ref="C17:C18"/>
    <mergeCell ref="A53:C53"/>
    <mergeCell ref="A52:I52"/>
    <mergeCell ref="A11:I11"/>
    <mergeCell ref="A12:I12"/>
    <mergeCell ref="A13:G13"/>
    <mergeCell ref="A14:I14"/>
    <mergeCell ref="A15:I15"/>
    <mergeCell ref="D17:D18"/>
    <mergeCell ref="E17:G17"/>
    <mergeCell ref="H17:H18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Kurdukova.E.M</dc:creator>
  <cp:keywords/>
  <dc:description/>
  <cp:lastModifiedBy>Qwest</cp:lastModifiedBy>
  <cp:lastPrinted>2019-08-20T11:23:51Z</cp:lastPrinted>
  <dcterms:created xsi:type="dcterms:W3CDTF">2011-05-04T10:33:42Z</dcterms:created>
  <dcterms:modified xsi:type="dcterms:W3CDTF">2021-12-17T06:22:33Z</dcterms:modified>
  <cp:category/>
  <cp:version/>
  <cp:contentType/>
  <cp:contentStatus/>
</cp:coreProperties>
</file>