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440" windowHeight="11580"/>
  </bookViews>
  <sheets>
    <sheet name="ГСМ" sheetId="11" r:id="rId1"/>
  </sheets>
  <calcPr calcId="144525"/>
</workbook>
</file>

<file path=xl/calcChain.xml><?xml version="1.0" encoding="utf-8"?>
<calcChain xmlns="http://schemas.openxmlformats.org/spreadsheetml/2006/main">
  <c r="P10" i="11" l="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M90" i="11" l="1"/>
  <c r="M89" i="11"/>
  <c r="M88" i="11"/>
  <c r="M87" i="11"/>
  <c r="M86" i="11"/>
  <c r="M85" i="11"/>
  <c r="M84" i="11"/>
  <c r="M83" i="11"/>
  <c r="M82" i="11"/>
  <c r="M81" i="11"/>
  <c r="P9" i="11" l="1"/>
  <c r="P91" i="11" s="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9" i="11"/>
  <c r="H9" i="11"/>
</calcChain>
</file>

<file path=xl/sharedStrings.xml><?xml version="1.0" encoding="utf-8"?>
<sst xmlns="http://schemas.openxmlformats.org/spreadsheetml/2006/main" count="183" uniqueCount="110">
  <si>
    <t>№</t>
  </si>
  <si>
    <t>Наименование организации и ценовое предложение на оказание услуг</t>
  </si>
  <si>
    <t>ООО " "</t>
  </si>
  <si>
    <t>Итого, руб.</t>
  </si>
  <si>
    <t>Предложение № 2</t>
  </si>
  <si>
    <t>Предложение № 3</t>
  </si>
  <si>
    <t>Наименование объекта закупки (товара)</t>
  </si>
  <si>
    <t xml:space="preserve">Предложение № 1 </t>
  </si>
  <si>
    <t>Нужное количество</t>
  </si>
  <si>
    <t>всего сумма, руб</t>
  </si>
  <si>
    <t>Председатель комиссии по закупкам АСУСОН ТО "Лесновский психоневрологический интернат"                          Н.М. Баёва</t>
  </si>
  <si>
    <t>Приложение №3 к документации запроса котировок</t>
  </si>
  <si>
    <t>Средняя цена за 1 усл.ед.</t>
  </si>
  <si>
    <t>Начальная (максимальная) цена за 1 усл.ед.</t>
  </si>
  <si>
    <t>Аминазин 25мг/мл №10</t>
  </si>
  <si>
    <t>Амброксол 30мг №20</t>
  </si>
  <si>
    <t>Бинт стерильный 7м Х 14см</t>
  </si>
  <si>
    <t>Гипотиазид 100мг №20</t>
  </si>
  <si>
    <t>Диазолин 100мг №10</t>
  </si>
  <si>
    <t>Дротаверин 0,4 №20</t>
  </si>
  <si>
    <t>Доксазозин 2мг №30</t>
  </si>
  <si>
    <t>Маска одноразовая 3-х слойная</t>
  </si>
  <si>
    <t>Метопролол 50мг №30</t>
  </si>
  <si>
    <t>Никотиновая кислота 10мг/мл №10</t>
  </si>
  <si>
    <t>Нафтизин 0,1% 15мл</t>
  </si>
  <si>
    <t>Парацетамол 0,5 №10</t>
  </si>
  <si>
    <t>Перчатки нестерильные</t>
  </si>
  <si>
    <t>Софрадекс 5мл</t>
  </si>
  <si>
    <t>Синафлан 0,025%</t>
  </si>
  <si>
    <t>Уголь активированный №10</t>
  </si>
  <si>
    <t>Шприцы 5,0</t>
  </si>
  <si>
    <t>Шприцы 10,0</t>
  </si>
  <si>
    <t>Ед.из.</t>
  </si>
  <si>
    <t xml:space="preserve">Экономическое обоснование цены поставки лекарственных препаратов для медицинского применения для нужд  АСУСОН ТО "Лесновский психоневрологический интернат"
для нужд АСУСОН ТО "Лесновский психоневрологический интернат"
 </t>
  </si>
  <si>
    <t>Аторвастатин 20мг №30</t>
  </si>
  <si>
    <t>Анальгин 500мг №10</t>
  </si>
  <si>
    <t>Апиксабан 2,5мг №20</t>
  </si>
  <si>
    <t>Бисакодил суппозитории №10</t>
  </si>
  <si>
    <t>Бисопролол 2,5 мг №30</t>
  </si>
  <si>
    <t>Бензилбензоат 20%25мг</t>
  </si>
  <si>
    <t>Верошпирон 50мг №20</t>
  </si>
  <si>
    <t>Галоперидол деканоат 1мл №5</t>
  </si>
  <si>
    <t>Диклофенак 3,0 №5</t>
  </si>
  <si>
    <t>Индапамид 2,5мг №30</t>
  </si>
  <si>
    <t>Кофицил 0,5 №10</t>
  </si>
  <si>
    <t>Лоратадин 0,01 №30</t>
  </si>
  <si>
    <t>Лидокаин 2,0 №10</t>
  </si>
  <si>
    <t>Лоперамид 2мг №20</t>
  </si>
  <si>
    <t>Метоклопрамид 0,005\мл 2мл №10</t>
  </si>
  <si>
    <t>Нитроксолин 50мг №50</t>
  </si>
  <si>
    <t>Отипакс 16,0</t>
  </si>
  <si>
    <t>Ортофен №30</t>
  </si>
  <si>
    <t>Омепрозол 20мг №30</t>
  </si>
  <si>
    <t>Платифиллин 2мг/мл №5</t>
  </si>
  <si>
    <t>Панкреатин 25 ЕД №60</t>
  </si>
  <si>
    <t>Пирацетам 400мг №60</t>
  </si>
  <si>
    <t>Пиридоксин 50мг/мл 1,0 №10</t>
  </si>
  <si>
    <t>Пентоксифилин 5,0 №10</t>
  </si>
  <si>
    <t>Сульфацил натрия кап.20% 5мл</t>
  </si>
  <si>
    <t>Супрастин 25мг №20</t>
  </si>
  <si>
    <t>Тиамина хлорид 1,0 №10</t>
  </si>
  <si>
    <t>Цефатоксим 1,0</t>
  </si>
  <si>
    <t>Цианокобаламин 0,5 мг/мл №10</t>
  </si>
  <si>
    <t>Шприцы 2,0</t>
  </si>
  <si>
    <t>Шприцы 20,0</t>
  </si>
  <si>
    <t>Эналаприл 5мг №20</t>
  </si>
  <si>
    <t>Этамзилат 2,0 №10</t>
  </si>
  <si>
    <t>Для расчета  начальной максимальной цены договора применен метод сопоставимых рыночных цен (анализ рынка) согласно п.9.7 Положения о закупках товаров, работ, услуг для нужд  «АСУСОН ТО «Лесновский психоневрологический интернат», утвержденного протоколом Наблюдательного совета №19 от 29.10.2021 г.</t>
  </si>
  <si>
    <t>Акридерм 0.05%15гр</t>
  </si>
  <si>
    <t>Ацетилсалициловая кислота №10</t>
  </si>
  <si>
    <t>Бинт стерильный 5м Х 10см</t>
  </si>
  <si>
    <t>Воздуховод Гведела</t>
  </si>
  <si>
    <t>Вода для инъекций №10</t>
  </si>
  <si>
    <t>Викасол №10</t>
  </si>
  <si>
    <t>Глюкоза 5%200,0</t>
  </si>
  <si>
    <t>Галоперидол 1.0 №10</t>
  </si>
  <si>
    <t>Дексаметазон 1,0 №10</t>
  </si>
  <si>
    <t>Кеторолак 10мг №20</t>
  </si>
  <si>
    <t>Кордиамин 250мг/мл №10</t>
  </si>
  <si>
    <t>Кеторолак 30мг/мл №10</t>
  </si>
  <si>
    <t>Л-тироксин 100мкг</t>
  </si>
  <si>
    <t>Лейкопластырь бактерицидный 1,9х7,2</t>
  </si>
  <si>
    <t>Лейкопластырь бактерицидный 4х10</t>
  </si>
  <si>
    <t>Метронидазол 250мг №20</t>
  </si>
  <si>
    <t>Натрия хлорид 0,9% 10,0</t>
  </si>
  <si>
    <t>Покрывало спасательное 160х210</t>
  </si>
  <si>
    <t>Пустырник №50</t>
  </si>
  <si>
    <t>Рибоксин 20мг/мл №10</t>
  </si>
  <si>
    <t>Ринонорм 0,1% 20мл</t>
  </si>
  <si>
    <t>Ревит №100</t>
  </si>
  <si>
    <t>Салфетки стерильные 16х14</t>
  </si>
  <si>
    <t>Спазмалгон №10</t>
  </si>
  <si>
    <t>Троксерутин 40г</t>
  </si>
  <si>
    <t>Ципрофлоксацин 0,3% 5мл</t>
  </si>
  <si>
    <t>Цефтриаксон 1,0</t>
  </si>
  <si>
    <t>Урапидил 0.005 №5</t>
  </si>
  <si>
    <t>Тобрекс 0,3 %5,0</t>
  </si>
  <si>
    <t>Фупациллин 400,0</t>
  </si>
  <si>
    <t>таблетки</t>
  </si>
  <si>
    <t>ампулы</t>
  </si>
  <si>
    <t>мазь</t>
  </si>
  <si>
    <t>порошок</t>
  </si>
  <si>
    <t>свечи</t>
  </si>
  <si>
    <t>раствор</t>
  </si>
  <si>
    <t>капли</t>
  </si>
  <si>
    <t>капсулы</t>
  </si>
  <si>
    <t>спрей</t>
  </si>
  <si>
    <t>гель</t>
  </si>
  <si>
    <t>Аскорбиновая кислота 2,5г (50 шт)</t>
  </si>
  <si>
    <t>наименьшая цена за 1 усл.ед.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</si>
</sst>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" fontId="2" fillId="0" borderId="0" xfId="0" applyNumberFormat="1" applyFont="1" applyFill="1"/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3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4" fontId="4" fillId="2" borderId="0" xfId="0" applyNumberFormat="1" applyFont="1" applyFill="1"/>
    <xf numFmtId="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 horizontal="center" vertical="center" textRotation="90" wrapText="1"/>
    </xf>
    <xf numFmtId="4" fontId="8" fillId="0" borderId="5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zoomScale="77" zoomScaleNormal="77" workbookViewId="0">
      <selection activeCell="P83" sqref="P83"/>
    </sheetView>
  </sheetViews>
  <sheetFormatPr defaultRowHeight="20.25" x14ac:dyDescent="0.3"/>
  <cols>
    <col min="1" max="1" width="6" style="5" bestFit="1" customWidth="1"/>
    <col min="2" max="2" width="58.7109375" style="4" customWidth="1"/>
    <col min="3" max="3" width="13.140625" style="4" customWidth="1"/>
    <col min="4" max="4" width="10.7109375" style="4" customWidth="1"/>
    <col min="5" max="5" width="16.28515625" style="6" customWidth="1"/>
    <col min="6" max="6" width="16.42578125" style="6" customWidth="1"/>
    <col min="7" max="7" width="18.28515625" style="6" customWidth="1"/>
    <col min="8" max="12" width="13" style="6" hidden="1" customWidth="1"/>
    <col min="13" max="14" width="12.85546875" style="24" customWidth="1"/>
    <col min="15" max="15" width="17" style="1" customWidth="1"/>
    <col min="16" max="16" width="18.42578125" style="19" customWidth="1"/>
  </cols>
  <sheetData>
    <row r="1" spans="1:16" ht="39.75" customHeight="1" x14ac:dyDescent="0.3">
      <c r="F1" s="45" t="s">
        <v>11</v>
      </c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" customHeight="1" x14ac:dyDescent="0.25">
      <c r="B2" s="31"/>
      <c r="C2" s="31"/>
      <c r="D2" s="31"/>
      <c r="E2" s="2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41.25" customHeight="1" x14ac:dyDescent="0.25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58.5" customHeight="1" x14ac:dyDescent="0.25">
      <c r="A4" s="49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x14ac:dyDescent="0.25">
      <c r="A5" s="3"/>
      <c r="B5" s="32"/>
      <c r="C5" s="32"/>
      <c r="D5" s="32"/>
      <c r="E5" s="3"/>
      <c r="F5" s="3"/>
      <c r="G5" s="3"/>
      <c r="H5" s="3"/>
      <c r="I5" s="3"/>
      <c r="J5" s="3"/>
      <c r="K5" s="3"/>
      <c r="L5" s="3"/>
      <c r="M5" s="22"/>
      <c r="N5" s="22"/>
      <c r="O5" s="3"/>
      <c r="P5" s="20"/>
    </row>
    <row r="6" spans="1:16" s="11" customFormat="1" ht="39" customHeight="1" x14ac:dyDescent="0.2">
      <c r="A6" s="50" t="s">
        <v>0</v>
      </c>
      <c r="B6" s="51" t="s">
        <v>6</v>
      </c>
      <c r="C6" s="54" t="s">
        <v>32</v>
      </c>
      <c r="D6" s="54" t="s">
        <v>8</v>
      </c>
      <c r="E6" s="52" t="s">
        <v>1</v>
      </c>
      <c r="F6" s="52"/>
      <c r="G6" s="52"/>
      <c r="H6" s="52"/>
      <c r="I6" s="52"/>
      <c r="J6" s="52"/>
      <c r="K6" s="52"/>
      <c r="L6" s="52"/>
      <c r="M6" s="53" t="s">
        <v>12</v>
      </c>
      <c r="N6" s="53" t="s">
        <v>109</v>
      </c>
      <c r="O6" s="57" t="s">
        <v>13</v>
      </c>
      <c r="P6" s="43" t="s">
        <v>9</v>
      </c>
    </row>
    <row r="7" spans="1:16" s="11" customFormat="1" ht="41.25" x14ac:dyDescent="0.2">
      <c r="A7" s="50"/>
      <c r="B7" s="51"/>
      <c r="C7" s="55"/>
      <c r="D7" s="55"/>
      <c r="E7" s="12" t="s">
        <v>7</v>
      </c>
      <c r="F7" s="12" t="s">
        <v>4</v>
      </c>
      <c r="G7" s="12" t="s">
        <v>5</v>
      </c>
      <c r="H7" s="12" t="s">
        <v>2</v>
      </c>
      <c r="I7" s="12" t="s">
        <v>2</v>
      </c>
      <c r="J7" s="12" t="s">
        <v>2</v>
      </c>
      <c r="K7" s="12" t="s">
        <v>2</v>
      </c>
      <c r="L7" s="12" t="s">
        <v>2</v>
      </c>
      <c r="M7" s="53"/>
      <c r="N7" s="53"/>
      <c r="O7" s="58"/>
      <c r="P7" s="44"/>
    </row>
    <row r="8" spans="1:16" s="11" customFormat="1" ht="31.5" customHeight="1" x14ac:dyDescent="0.2">
      <c r="A8" s="50"/>
      <c r="B8" s="51"/>
      <c r="C8" s="56"/>
      <c r="D8" s="56"/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  <c r="K8" s="13" t="s">
        <v>3</v>
      </c>
      <c r="L8" s="13" t="s">
        <v>3</v>
      </c>
      <c r="M8" s="23" t="s">
        <v>3</v>
      </c>
      <c r="N8" s="23" t="s">
        <v>3</v>
      </c>
      <c r="O8" s="59" t="s">
        <v>3</v>
      </c>
      <c r="P8" s="13"/>
    </row>
    <row r="9" spans="1:16" ht="21" customHeight="1" thickBot="1" x14ac:dyDescent="0.35">
      <c r="A9" s="7">
        <v>1</v>
      </c>
      <c r="B9" s="33" t="s">
        <v>34</v>
      </c>
      <c r="C9" s="35" t="s">
        <v>98</v>
      </c>
      <c r="D9" s="40">
        <v>200</v>
      </c>
      <c r="E9" s="8">
        <v>380.27</v>
      </c>
      <c r="F9" s="9">
        <v>376.13</v>
      </c>
      <c r="G9" s="9">
        <v>384.45</v>
      </c>
      <c r="H9" s="9">
        <f>SUM(E9:G9)</f>
        <v>1140.8499999999999</v>
      </c>
      <c r="I9" s="9"/>
      <c r="J9" s="9"/>
      <c r="K9" s="9"/>
      <c r="L9" s="9"/>
      <c r="M9" s="17">
        <f>(E9+F9+G9)/3</f>
        <v>380.2833333333333</v>
      </c>
      <c r="N9" s="9">
        <v>376.13</v>
      </c>
      <c r="O9" s="60">
        <v>376.13</v>
      </c>
      <c r="P9" s="10">
        <f t="shared" ref="P9:P40" si="0">D9*O9</f>
        <v>75226</v>
      </c>
    </row>
    <row r="10" spans="1:16" ht="18.75" customHeight="1" thickBot="1" x14ac:dyDescent="0.35">
      <c r="A10" s="7">
        <v>2</v>
      </c>
      <c r="B10" s="33" t="s">
        <v>35</v>
      </c>
      <c r="C10" s="35" t="s">
        <v>98</v>
      </c>
      <c r="D10" s="40">
        <v>100</v>
      </c>
      <c r="E10" s="8">
        <v>16.920000000000002</v>
      </c>
      <c r="F10" s="9">
        <v>16.739999999999998</v>
      </c>
      <c r="G10" s="9">
        <v>17.11</v>
      </c>
      <c r="H10" s="9"/>
      <c r="I10" s="9"/>
      <c r="J10" s="9"/>
      <c r="K10" s="9"/>
      <c r="L10" s="9"/>
      <c r="M10" s="17">
        <f t="shared" ref="M10:N73" si="1">(E10+F10+G10)/3</f>
        <v>16.923333333333332</v>
      </c>
      <c r="N10" s="9">
        <v>16.739999999999998</v>
      </c>
      <c r="O10" s="60">
        <v>16.739999999999998</v>
      </c>
      <c r="P10" s="10">
        <f t="shared" si="0"/>
        <v>1673.9999999999998</v>
      </c>
    </row>
    <row r="11" spans="1:16" ht="18.75" customHeight="1" thickBot="1" x14ac:dyDescent="0.35">
      <c r="A11" s="7">
        <v>3</v>
      </c>
      <c r="B11" s="34" t="s">
        <v>15</v>
      </c>
      <c r="C11" s="34" t="s">
        <v>98</v>
      </c>
      <c r="D11" s="41">
        <v>50</v>
      </c>
      <c r="E11" s="8">
        <v>29.75</v>
      </c>
      <c r="F11" s="9">
        <v>29.43</v>
      </c>
      <c r="G11" s="9">
        <v>30.08</v>
      </c>
      <c r="H11" s="9"/>
      <c r="I11" s="9"/>
      <c r="J11" s="9"/>
      <c r="K11" s="9"/>
      <c r="L11" s="9"/>
      <c r="M11" s="17">
        <f t="shared" si="1"/>
        <v>29.75333333333333</v>
      </c>
      <c r="N11" s="9">
        <v>29.43</v>
      </c>
      <c r="O11" s="60">
        <v>29.43</v>
      </c>
      <c r="P11" s="10">
        <f t="shared" si="0"/>
        <v>1471.5</v>
      </c>
    </row>
    <row r="12" spans="1:16" ht="18.75" customHeight="1" thickBot="1" x14ac:dyDescent="0.35">
      <c r="A12" s="7">
        <v>4</v>
      </c>
      <c r="B12" s="34" t="s">
        <v>14</v>
      </c>
      <c r="C12" s="34" t="s">
        <v>99</v>
      </c>
      <c r="D12" s="42">
        <v>30</v>
      </c>
      <c r="E12" s="8">
        <v>192.85</v>
      </c>
      <c r="F12" s="9">
        <v>190.75</v>
      </c>
      <c r="G12" s="9">
        <v>194.97</v>
      </c>
      <c r="H12" s="9"/>
      <c r="I12" s="9"/>
      <c r="J12" s="9"/>
      <c r="K12" s="9"/>
      <c r="L12" s="9"/>
      <c r="M12" s="17">
        <f t="shared" si="1"/>
        <v>192.85666666666668</v>
      </c>
      <c r="N12" s="9">
        <v>190.75</v>
      </c>
      <c r="O12" s="60">
        <v>190.75</v>
      </c>
      <c r="P12" s="10">
        <f t="shared" si="0"/>
        <v>5722.5</v>
      </c>
    </row>
    <row r="13" spans="1:16" s="30" customFormat="1" ht="18.75" customHeight="1" thickBot="1" x14ac:dyDescent="0.35">
      <c r="A13" s="27">
        <v>5</v>
      </c>
      <c r="B13" s="37" t="s">
        <v>36</v>
      </c>
      <c r="C13" s="37" t="s">
        <v>98</v>
      </c>
      <c r="D13" s="42">
        <v>12</v>
      </c>
      <c r="E13" s="28">
        <v>2624.2</v>
      </c>
      <c r="F13" s="9">
        <v>2595.65</v>
      </c>
      <c r="G13" s="9">
        <v>2653.07</v>
      </c>
      <c r="H13" s="9"/>
      <c r="I13" s="9"/>
      <c r="J13" s="9"/>
      <c r="K13" s="9"/>
      <c r="L13" s="9"/>
      <c r="M13" s="9">
        <f t="shared" si="1"/>
        <v>2624.3066666666668</v>
      </c>
      <c r="N13" s="9">
        <v>2595.65</v>
      </c>
      <c r="O13" s="60">
        <v>2595.65</v>
      </c>
      <c r="P13" s="29">
        <f t="shared" si="0"/>
        <v>31147.800000000003</v>
      </c>
    </row>
    <row r="14" spans="1:16" ht="18.75" customHeight="1" thickBot="1" x14ac:dyDescent="0.35">
      <c r="A14" s="7">
        <v>6</v>
      </c>
      <c r="B14" s="34" t="s">
        <v>68</v>
      </c>
      <c r="C14" s="34" t="s">
        <v>100</v>
      </c>
      <c r="D14" s="42">
        <v>10</v>
      </c>
      <c r="E14" s="8">
        <v>77.319999999999993</v>
      </c>
      <c r="F14" s="9">
        <v>77.319999999999993</v>
      </c>
      <c r="G14" s="9">
        <v>78.17</v>
      </c>
      <c r="H14" s="9"/>
      <c r="I14" s="9"/>
      <c r="J14" s="9"/>
      <c r="K14" s="9"/>
      <c r="L14" s="9"/>
      <c r="M14" s="17">
        <f t="shared" si="1"/>
        <v>77.603333333333339</v>
      </c>
      <c r="N14" s="9">
        <v>77.319999999999993</v>
      </c>
      <c r="O14" s="60">
        <v>77.319999999999993</v>
      </c>
      <c r="P14" s="10">
        <f t="shared" si="0"/>
        <v>773.19999999999993</v>
      </c>
    </row>
    <row r="15" spans="1:16" s="30" customFormat="1" ht="18.75" customHeight="1" thickBot="1" x14ac:dyDescent="0.35">
      <c r="A15" s="27">
        <v>7</v>
      </c>
      <c r="B15" s="34" t="s">
        <v>108</v>
      </c>
      <c r="C15" s="34" t="s">
        <v>101</v>
      </c>
      <c r="D15" s="42">
        <v>4</v>
      </c>
      <c r="E15" s="28">
        <v>933.01</v>
      </c>
      <c r="F15" s="9">
        <v>922.86</v>
      </c>
      <c r="G15" s="9">
        <v>943.28</v>
      </c>
      <c r="H15" s="9"/>
      <c r="I15" s="9"/>
      <c r="J15" s="9"/>
      <c r="K15" s="9"/>
      <c r="L15" s="9"/>
      <c r="M15" s="9">
        <f t="shared" si="1"/>
        <v>933.04999999999984</v>
      </c>
      <c r="N15" s="9">
        <v>922.86</v>
      </c>
      <c r="O15" s="60">
        <v>922.86</v>
      </c>
      <c r="P15" s="29">
        <f t="shared" si="0"/>
        <v>3691.44</v>
      </c>
    </row>
    <row r="16" spans="1:16" ht="21" customHeight="1" thickBot="1" x14ac:dyDescent="0.35">
      <c r="A16" s="7">
        <v>8</v>
      </c>
      <c r="B16" s="34" t="s">
        <v>69</v>
      </c>
      <c r="C16" s="34" t="s">
        <v>98</v>
      </c>
      <c r="D16" s="42">
        <v>100</v>
      </c>
      <c r="E16" s="8">
        <v>7.63</v>
      </c>
      <c r="F16" s="9">
        <v>7.54</v>
      </c>
      <c r="G16" s="9">
        <v>7.71</v>
      </c>
      <c r="H16" s="9"/>
      <c r="I16" s="9"/>
      <c r="J16" s="9"/>
      <c r="K16" s="9"/>
      <c r="L16" s="9"/>
      <c r="M16" s="17">
        <f t="shared" si="1"/>
        <v>7.626666666666666</v>
      </c>
      <c r="N16" s="9">
        <v>7.54</v>
      </c>
      <c r="O16" s="60">
        <v>7.54</v>
      </c>
      <c r="P16" s="10">
        <f t="shared" si="0"/>
        <v>754</v>
      </c>
    </row>
    <row r="17" spans="1:16" ht="18.75" customHeight="1" thickBot="1" x14ac:dyDescent="0.35">
      <c r="A17" s="7">
        <v>9</v>
      </c>
      <c r="B17" s="34" t="s">
        <v>37</v>
      </c>
      <c r="C17" s="34" t="s">
        <v>102</v>
      </c>
      <c r="D17" s="42">
        <v>20</v>
      </c>
      <c r="E17" s="8">
        <v>294.87</v>
      </c>
      <c r="F17" s="9">
        <v>291.66000000000003</v>
      </c>
      <c r="G17" s="9">
        <v>298.12</v>
      </c>
      <c r="H17" s="9"/>
      <c r="I17" s="9"/>
      <c r="J17" s="9"/>
      <c r="K17" s="9"/>
      <c r="L17" s="9"/>
      <c r="M17" s="17">
        <f t="shared" si="1"/>
        <v>294.88333333333333</v>
      </c>
      <c r="N17" s="9">
        <v>291.66000000000003</v>
      </c>
      <c r="O17" s="60">
        <v>291.66000000000003</v>
      </c>
      <c r="P17" s="10">
        <f t="shared" si="0"/>
        <v>5833.2000000000007</v>
      </c>
    </row>
    <row r="18" spans="1:16" ht="18.75" customHeight="1" thickBot="1" x14ac:dyDescent="0.35">
      <c r="A18" s="7">
        <v>10</v>
      </c>
      <c r="B18" s="34" t="s">
        <v>70</v>
      </c>
      <c r="C18" s="34"/>
      <c r="D18" s="42">
        <v>200</v>
      </c>
      <c r="E18" s="8">
        <v>17.62</v>
      </c>
      <c r="F18" s="9">
        <v>17.43</v>
      </c>
      <c r="G18" s="9">
        <v>17.809999999999999</v>
      </c>
      <c r="H18" s="9"/>
      <c r="I18" s="9"/>
      <c r="J18" s="9"/>
      <c r="K18" s="9"/>
      <c r="L18" s="9"/>
      <c r="M18" s="17">
        <f t="shared" si="1"/>
        <v>17.62</v>
      </c>
      <c r="N18" s="9">
        <v>17.43</v>
      </c>
      <c r="O18" s="60">
        <v>17.43</v>
      </c>
      <c r="P18" s="10">
        <f t="shared" si="0"/>
        <v>3486</v>
      </c>
    </row>
    <row r="19" spans="1:16" ht="18.75" customHeight="1" thickBot="1" x14ac:dyDescent="0.35">
      <c r="A19" s="7">
        <v>11</v>
      </c>
      <c r="B19" s="34" t="s">
        <v>16</v>
      </c>
      <c r="C19" s="34"/>
      <c r="D19" s="41">
        <v>300</v>
      </c>
      <c r="E19" s="8">
        <v>32.979999999999997</v>
      </c>
      <c r="F19" s="9">
        <v>32.32</v>
      </c>
      <c r="G19" s="9">
        <v>33.340000000000003</v>
      </c>
      <c r="H19" s="9"/>
      <c r="I19" s="9"/>
      <c r="J19" s="9"/>
      <c r="K19" s="9"/>
      <c r="L19" s="9"/>
      <c r="M19" s="17">
        <f t="shared" si="1"/>
        <v>32.880000000000003</v>
      </c>
      <c r="N19" s="9">
        <v>32.32</v>
      </c>
      <c r="O19" s="60">
        <v>32.32</v>
      </c>
      <c r="P19" s="10">
        <f t="shared" si="0"/>
        <v>9696</v>
      </c>
    </row>
    <row r="20" spans="1:16" ht="18.75" customHeight="1" thickBot="1" x14ac:dyDescent="0.35">
      <c r="A20" s="7">
        <v>12</v>
      </c>
      <c r="B20" s="34" t="s">
        <v>38</v>
      </c>
      <c r="C20" s="34" t="s">
        <v>98</v>
      </c>
      <c r="D20" s="41">
        <v>100</v>
      </c>
      <c r="E20" s="8">
        <v>81.81</v>
      </c>
      <c r="F20" s="9">
        <v>80.92</v>
      </c>
      <c r="G20" s="9">
        <v>82.71</v>
      </c>
      <c r="H20" s="9"/>
      <c r="I20" s="9"/>
      <c r="J20" s="9"/>
      <c r="K20" s="9"/>
      <c r="L20" s="9"/>
      <c r="M20" s="17">
        <f t="shared" si="1"/>
        <v>81.813333333333333</v>
      </c>
      <c r="N20" s="9">
        <v>80.92</v>
      </c>
      <c r="O20" s="60">
        <v>80.92</v>
      </c>
      <c r="P20" s="10">
        <f t="shared" si="0"/>
        <v>8092</v>
      </c>
    </row>
    <row r="21" spans="1:16" ht="18.75" customHeight="1" thickBot="1" x14ac:dyDescent="0.35">
      <c r="A21" s="7">
        <v>13</v>
      </c>
      <c r="B21" s="34" t="s">
        <v>39</v>
      </c>
      <c r="C21" s="34" t="s">
        <v>100</v>
      </c>
      <c r="D21" s="41">
        <v>100</v>
      </c>
      <c r="E21" s="8">
        <v>17.57</v>
      </c>
      <c r="F21" s="9">
        <v>17.38</v>
      </c>
      <c r="G21" s="9">
        <v>17.760000000000002</v>
      </c>
      <c r="H21" s="9"/>
      <c r="I21" s="9"/>
      <c r="J21" s="9"/>
      <c r="K21" s="9"/>
      <c r="L21" s="9"/>
      <c r="M21" s="17">
        <f t="shared" si="1"/>
        <v>17.570000000000004</v>
      </c>
      <c r="N21" s="9">
        <v>17.38</v>
      </c>
      <c r="O21" s="60">
        <v>17.38</v>
      </c>
      <c r="P21" s="10">
        <f t="shared" si="0"/>
        <v>1738</v>
      </c>
    </row>
    <row r="22" spans="1:16" ht="18.75" customHeight="1" thickBot="1" x14ac:dyDescent="0.35">
      <c r="A22" s="7">
        <v>14</v>
      </c>
      <c r="B22" s="34" t="s">
        <v>71</v>
      </c>
      <c r="C22" s="34"/>
      <c r="D22" s="41">
        <v>4</v>
      </c>
      <c r="E22" s="8">
        <v>76</v>
      </c>
      <c r="F22" s="9">
        <v>75.17</v>
      </c>
      <c r="G22" s="9">
        <v>76.84</v>
      </c>
      <c r="H22" s="9"/>
      <c r="I22" s="9"/>
      <c r="J22" s="9"/>
      <c r="K22" s="9"/>
      <c r="L22" s="9"/>
      <c r="M22" s="17">
        <f t="shared" si="1"/>
        <v>76.003333333333345</v>
      </c>
      <c r="N22" s="9">
        <v>75.17</v>
      </c>
      <c r="O22" s="60">
        <v>75.17</v>
      </c>
      <c r="P22" s="10">
        <f t="shared" si="0"/>
        <v>300.68</v>
      </c>
    </row>
    <row r="23" spans="1:16" ht="21" customHeight="1" thickBot="1" x14ac:dyDescent="0.35">
      <c r="A23" s="7">
        <v>15</v>
      </c>
      <c r="B23" s="34" t="s">
        <v>72</v>
      </c>
      <c r="C23" s="34" t="s">
        <v>103</v>
      </c>
      <c r="D23" s="41">
        <v>4</v>
      </c>
      <c r="E23" s="8">
        <v>29.8</v>
      </c>
      <c r="F23" s="9">
        <v>29.48</v>
      </c>
      <c r="G23" s="9">
        <v>30.13</v>
      </c>
      <c r="H23" s="9"/>
      <c r="I23" s="9"/>
      <c r="J23" s="9"/>
      <c r="K23" s="9"/>
      <c r="L23" s="9"/>
      <c r="M23" s="17">
        <f t="shared" si="1"/>
        <v>29.803333333333331</v>
      </c>
      <c r="N23" s="9">
        <v>29.48</v>
      </c>
      <c r="O23" s="60">
        <v>29.48</v>
      </c>
      <c r="P23" s="10">
        <f t="shared" si="0"/>
        <v>117.92</v>
      </c>
    </row>
    <row r="24" spans="1:16" ht="18.75" customHeight="1" thickBot="1" x14ac:dyDescent="0.35">
      <c r="A24" s="7">
        <v>16</v>
      </c>
      <c r="B24" s="34" t="s">
        <v>40</v>
      </c>
      <c r="C24" s="34" t="s">
        <v>98</v>
      </c>
      <c r="D24" s="41">
        <v>50</v>
      </c>
      <c r="E24" s="8">
        <v>193.27</v>
      </c>
      <c r="F24" s="9">
        <v>191.16</v>
      </c>
      <c r="G24" s="9">
        <v>195.39</v>
      </c>
      <c r="H24" s="9"/>
      <c r="I24" s="9"/>
      <c r="J24" s="9"/>
      <c r="K24" s="9"/>
      <c r="L24" s="9"/>
      <c r="M24" s="17">
        <f t="shared" si="1"/>
        <v>193.27333333333331</v>
      </c>
      <c r="N24" s="9">
        <v>191.16</v>
      </c>
      <c r="O24" s="60">
        <v>191.16</v>
      </c>
      <c r="P24" s="10">
        <f t="shared" si="0"/>
        <v>9558</v>
      </c>
    </row>
    <row r="25" spans="1:16" ht="18.75" customHeight="1" thickBot="1" x14ac:dyDescent="0.35">
      <c r="A25" s="7">
        <v>17</v>
      </c>
      <c r="B25" s="34" t="s">
        <v>73</v>
      </c>
      <c r="C25" s="34" t="s">
        <v>98</v>
      </c>
      <c r="D25" s="41">
        <v>20</v>
      </c>
      <c r="E25" s="8">
        <v>72.36</v>
      </c>
      <c r="F25" s="9">
        <v>71.569999999999993</v>
      </c>
      <c r="G25" s="9">
        <v>73.150000000000006</v>
      </c>
      <c r="H25" s="9"/>
      <c r="I25" s="9"/>
      <c r="J25" s="9"/>
      <c r="K25" s="9"/>
      <c r="L25" s="9"/>
      <c r="M25" s="17">
        <f t="shared" si="1"/>
        <v>72.36</v>
      </c>
      <c r="N25" s="9">
        <v>71.569999999999993</v>
      </c>
      <c r="O25" s="60">
        <v>71.569999999999993</v>
      </c>
      <c r="P25" s="10">
        <f t="shared" si="0"/>
        <v>1431.3999999999999</v>
      </c>
    </row>
    <row r="26" spans="1:16" ht="18.75" customHeight="1" thickBot="1" x14ac:dyDescent="0.35">
      <c r="A26" s="7">
        <v>18</v>
      </c>
      <c r="B26" s="34" t="s">
        <v>74</v>
      </c>
      <c r="C26" s="34" t="s">
        <v>103</v>
      </c>
      <c r="D26" s="41">
        <v>20</v>
      </c>
      <c r="E26" s="8">
        <v>54.77</v>
      </c>
      <c r="F26" s="9">
        <v>54.18</v>
      </c>
      <c r="G26" s="9">
        <v>55.38</v>
      </c>
      <c r="H26" s="9"/>
      <c r="I26" s="9"/>
      <c r="J26" s="9"/>
      <c r="K26" s="9"/>
      <c r="L26" s="9"/>
      <c r="M26" s="17">
        <f t="shared" si="1"/>
        <v>54.776666666666671</v>
      </c>
      <c r="N26" s="9">
        <v>54.18</v>
      </c>
      <c r="O26" s="60">
        <v>54.18</v>
      </c>
      <c r="P26" s="10">
        <f t="shared" si="0"/>
        <v>1083.5999999999999</v>
      </c>
    </row>
    <row r="27" spans="1:16" s="30" customFormat="1" ht="18" customHeight="1" thickBot="1" x14ac:dyDescent="0.35">
      <c r="A27" s="27">
        <v>19</v>
      </c>
      <c r="B27" s="37" t="s">
        <v>17</v>
      </c>
      <c r="C27" s="37" t="s">
        <v>98</v>
      </c>
      <c r="D27" s="41">
        <v>100</v>
      </c>
      <c r="E27" s="28">
        <v>46.2</v>
      </c>
      <c r="F27" s="9">
        <v>60.38</v>
      </c>
      <c r="G27" s="9">
        <v>61.72</v>
      </c>
      <c r="H27" s="9"/>
      <c r="I27" s="9"/>
      <c r="J27" s="9"/>
      <c r="K27" s="9"/>
      <c r="L27" s="9"/>
      <c r="M27" s="9">
        <f t="shared" si="1"/>
        <v>56.1</v>
      </c>
      <c r="N27" s="9">
        <v>60.38</v>
      </c>
      <c r="O27" s="60">
        <v>60.38</v>
      </c>
      <c r="P27" s="29">
        <f t="shared" si="0"/>
        <v>6038</v>
      </c>
    </row>
    <row r="28" spans="1:16" ht="18.75" customHeight="1" thickBot="1" x14ac:dyDescent="0.35">
      <c r="A28" s="7">
        <v>20</v>
      </c>
      <c r="B28" s="34" t="s">
        <v>75</v>
      </c>
      <c r="C28" s="34" t="s">
        <v>99</v>
      </c>
      <c r="D28" s="41">
        <v>30</v>
      </c>
      <c r="E28" s="8">
        <v>183.7</v>
      </c>
      <c r="F28" s="9">
        <v>181.7</v>
      </c>
      <c r="G28" s="9">
        <v>185.72</v>
      </c>
      <c r="H28" s="9"/>
      <c r="I28" s="9"/>
      <c r="J28" s="9"/>
      <c r="K28" s="9"/>
      <c r="L28" s="9"/>
      <c r="M28" s="17">
        <f t="shared" si="1"/>
        <v>183.70666666666668</v>
      </c>
      <c r="N28" s="9">
        <v>181.7</v>
      </c>
      <c r="O28" s="60">
        <v>181.7</v>
      </c>
      <c r="P28" s="10">
        <f t="shared" si="0"/>
        <v>5451</v>
      </c>
    </row>
    <row r="29" spans="1:16" ht="18.75" customHeight="1" thickBot="1" x14ac:dyDescent="0.35">
      <c r="A29" s="7">
        <v>21</v>
      </c>
      <c r="B29" s="34" t="s">
        <v>41</v>
      </c>
      <c r="C29" s="34" t="s">
        <v>99</v>
      </c>
      <c r="D29" s="41">
        <v>100</v>
      </c>
      <c r="E29" s="8">
        <v>358.15</v>
      </c>
      <c r="F29" s="9">
        <v>354.25</v>
      </c>
      <c r="G29" s="9">
        <v>362.09</v>
      </c>
      <c r="H29" s="9"/>
      <c r="I29" s="9"/>
      <c r="J29" s="9"/>
      <c r="K29" s="9"/>
      <c r="L29" s="9"/>
      <c r="M29" s="17">
        <f t="shared" si="1"/>
        <v>358.16333333333336</v>
      </c>
      <c r="N29" s="9">
        <v>354.25</v>
      </c>
      <c r="O29" s="60">
        <v>354.25</v>
      </c>
      <c r="P29" s="10">
        <f t="shared" si="0"/>
        <v>35425</v>
      </c>
    </row>
    <row r="30" spans="1:16" ht="21" customHeight="1" thickBot="1" x14ac:dyDescent="0.35">
      <c r="A30" s="7">
        <v>22</v>
      </c>
      <c r="B30" s="34" t="s">
        <v>76</v>
      </c>
      <c r="C30" s="34" t="s">
        <v>99</v>
      </c>
      <c r="D30" s="41">
        <v>20</v>
      </c>
      <c r="E30" s="8">
        <v>273.63</v>
      </c>
      <c r="F30" s="9">
        <v>270.64999999999998</v>
      </c>
      <c r="G30" s="9">
        <v>276.64</v>
      </c>
      <c r="H30" s="9"/>
      <c r="I30" s="9"/>
      <c r="J30" s="9"/>
      <c r="K30" s="9"/>
      <c r="L30" s="9"/>
      <c r="M30" s="17">
        <f t="shared" si="1"/>
        <v>273.64</v>
      </c>
      <c r="N30" s="9">
        <v>270.64999999999998</v>
      </c>
      <c r="O30" s="60">
        <v>270.64999999999998</v>
      </c>
      <c r="P30" s="10">
        <f t="shared" si="0"/>
        <v>5413</v>
      </c>
    </row>
    <row r="31" spans="1:16" ht="18.75" customHeight="1" thickBot="1" x14ac:dyDescent="0.35">
      <c r="A31" s="7">
        <v>23</v>
      </c>
      <c r="B31" s="34" t="s">
        <v>18</v>
      </c>
      <c r="C31" s="34" t="s">
        <v>98</v>
      </c>
      <c r="D31" s="41">
        <v>50</v>
      </c>
      <c r="E31" s="8">
        <v>89.44</v>
      </c>
      <c r="F31" s="9">
        <v>88.47</v>
      </c>
      <c r="G31" s="9">
        <v>90.42</v>
      </c>
      <c r="H31" s="9"/>
      <c r="I31" s="9"/>
      <c r="J31" s="9"/>
      <c r="K31" s="9"/>
      <c r="L31" s="9"/>
      <c r="M31" s="17">
        <f t="shared" si="1"/>
        <v>89.443333333333328</v>
      </c>
      <c r="N31" s="9">
        <v>88.47</v>
      </c>
      <c r="O31" s="60">
        <v>88.47</v>
      </c>
      <c r="P31" s="10">
        <f t="shared" si="0"/>
        <v>4423.5</v>
      </c>
    </row>
    <row r="32" spans="1:16" ht="18.75" customHeight="1" thickBot="1" x14ac:dyDescent="0.35">
      <c r="A32" s="7">
        <v>24</v>
      </c>
      <c r="B32" s="34" t="s">
        <v>42</v>
      </c>
      <c r="C32" s="34" t="s">
        <v>98</v>
      </c>
      <c r="D32" s="41">
        <v>30</v>
      </c>
      <c r="E32" s="8">
        <v>20.87</v>
      </c>
      <c r="F32" s="9">
        <v>20.65</v>
      </c>
      <c r="G32" s="9">
        <v>21.1</v>
      </c>
      <c r="H32" s="9"/>
      <c r="I32" s="9"/>
      <c r="J32" s="9"/>
      <c r="K32" s="9"/>
      <c r="L32" s="9"/>
      <c r="M32" s="17">
        <f t="shared" si="1"/>
        <v>20.873333333333331</v>
      </c>
      <c r="N32" s="9">
        <v>20.65</v>
      </c>
      <c r="O32" s="60">
        <v>20.65</v>
      </c>
      <c r="P32" s="10">
        <f t="shared" si="0"/>
        <v>619.5</v>
      </c>
    </row>
    <row r="33" spans="1:20" s="18" customFormat="1" ht="18.75" customHeight="1" thickBot="1" x14ac:dyDescent="0.35">
      <c r="A33" s="7">
        <v>25</v>
      </c>
      <c r="B33" s="34" t="s">
        <v>19</v>
      </c>
      <c r="C33" s="34" t="s">
        <v>98</v>
      </c>
      <c r="D33" s="41">
        <v>20</v>
      </c>
      <c r="E33" s="8">
        <v>13.65</v>
      </c>
      <c r="F33" s="17">
        <v>13.5</v>
      </c>
      <c r="G33" s="17">
        <v>13.8</v>
      </c>
      <c r="H33" s="17"/>
      <c r="I33" s="17"/>
      <c r="J33" s="17"/>
      <c r="K33" s="17"/>
      <c r="L33" s="17"/>
      <c r="M33" s="17">
        <f t="shared" si="1"/>
        <v>13.65</v>
      </c>
      <c r="N33" s="17">
        <v>13.5</v>
      </c>
      <c r="O33" s="60">
        <v>13.5</v>
      </c>
      <c r="P33" s="10">
        <f t="shared" si="0"/>
        <v>270</v>
      </c>
      <c r="S33"/>
      <c r="T33"/>
    </row>
    <row r="34" spans="1:20" ht="18.75" customHeight="1" thickBot="1" x14ac:dyDescent="0.35">
      <c r="A34" s="7">
        <v>26</v>
      </c>
      <c r="B34" s="34" t="s">
        <v>20</v>
      </c>
      <c r="C34" s="34" t="s">
        <v>98</v>
      </c>
      <c r="D34" s="41">
        <v>100</v>
      </c>
      <c r="E34" s="8">
        <v>165.94</v>
      </c>
      <c r="F34" s="9">
        <v>164.14</v>
      </c>
      <c r="G34" s="9">
        <v>167.77</v>
      </c>
      <c r="H34" s="9"/>
      <c r="I34" s="9"/>
      <c r="J34" s="9"/>
      <c r="K34" s="9"/>
      <c r="L34" s="9"/>
      <c r="M34" s="17">
        <f t="shared" si="1"/>
        <v>165.95000000000002</v>
      </c>
      <c r="N34" s="9">
        <v>164.14</v>
      </c>
      <c r="O34" s="60">
        <v>164.14</v>
      </c>
      <c r="P34" s="10">
        <f t="shared" si="0"/>
        <v>16414</v>
      </c>
    </row>
    <row r="35" spans="1:20" ht="18.75" customHeight="1" thickBot="1" x14ac:dyDescent="0.35">
      <c r="A35" s="7">
        <v>27</v>
      </c>
      <c r="B35" s="34" t="s">
        <v>43</v>
      </c>
      <c r="C35" s="34" t="s">
        <v>98</v>
      </c>
      <c r="D35" s="41">
        <v>100</v>
      </c>
      <c r="E35" s="8">
        <v>72.38</v>
      </c>
      <c r="F35" s="9">
        <v>71.599999999999994</v>
      </c>
      <c r="G35" s="9">
        <v>73.180000000000007</v>
      </c>
      <c r="H35" s="9"/>
      <c r="I35" s="9"/>
      <c r="J35" s="9"/>
      <c r="K35" s="9"/>
      <c r="L35" s="9"/>
      <c r="M35" s="17">
        <f t="shared" si="1"/>
        <v>72.38666666666667</v>
      </c>
      <c r="N35" s="9">
        <v>71.599999999999994</v>
      </c>
      <c r="O35" s="60">
        <v>71.599999999999994</v>
      </c>
      <c r="P35" s="10">
        <f t="shared" si="0"/>
        <v>7159.9999999999991</v>
      </c>
    </row>
    <row r="36" spans="1:20" ht="21" customHeight="1" thickBot="1" x14ac:dyDescent="0.35">
      <c r="A36" s="7">
        <v>28</v>
      </c>
      <c r="B36" s="34" t="s">
        <v>44</v>
      </c>
      <c r="C36" s="34" t="s">
        <v>98</v>
      </c>
      <c r="D36" s="41">
        <v>50</v>
      </c>
      <c r="E36" s="8">
        <v>16.649999999999999</v>
      </c>
      <c r="F36" s="9">
        <v>16.47</v>
      </c>
      <c r="G36" s="9">
        <v>16.829999999999998</v>
      </c>
      <c r="H36" s="9"/>
      <c r="I36" s="9"/>
      <c r="J36" s="9"/>
      <c r="K36" s="9"/>
      <c r="L36" s="9"/>
      <c r="M36" s="17">
        <f t="shared" si="1"/>
        <v>16.649999999999999</v>
      </c>
      <c r="N36" s="9">
        <v>16.47</v>
      </c>
      <c r="O36" s="60">
        <v>16.47</v>
      </c>
      <c r="P36" s="10">
        <f t="shared" si="0"/>
        <v>823.5</v>
      </c>
    </row>
    <row r="37" spans="1:20" ht="18.75" customHeight="1" thickBot="1" x14ac:dyDescent="0.35">
      <c r="A37" s="7">
        <v>29</v>
      </c>
      <c r="B37" s="34" t="s">
        <v>77</v>
      </c>
      <c r="C37" s="34" t="s">
        <v>98</v>
      </c>
      <c r="D37" s="41">
        <v>20</v>
      </c>
      <c r="E37" s="8">
        <v>27.96</v>
      </c>
      <c r="F37" s="9">
        <v>27.66</v>
      </c>
      <c r="G37" s="9">
        <v>28.27</v>
      </c>
      <c r="H37" s="9"/>
      <c r="I37" s="9"/>
      <c r="J37" s="9"/>
      <c r="K37" s="9"/>
      <c r="L37" s="9"/>
      <c r="M37" s="17">
        <f t="shared" si="1"/>
        <v>27.963333333333335</v>
      </c>
      <c r="N37" s="9">
        <v>27.66</v>
      </c>
      <c r="O37" s="60">
        <v>27.66</v>
      </c>
      <c r="P37" s="10">
        <f t="shared" si="0"/>
        <v>553.20000000000005</v>
      </c>
    </row>
    <row r="38" spans="1:20" ht="18.75" customHeight="1" thickBot="1" x14ac:dyDescent="0.35">
      <c r="A38" s="7">
        <v>30</v>
      </c>
      <c r="B38" s="34" t="s">
        <v>78</v>
      </c>
      <c r="C38" s="34" t="s">
        <v>99</v>
      </c>
      <c r="D38" s="42">
        <v>20</v>
      </c>
      <c r="E38" s="8">
        <v>117.95</v>
      </c>
      <c r="F38" s="9">
        <v>116.66</v>
      </c>
      <c r="G38" s="9">
        <v>119.24</v>
      </c>
      <c r="H38" s="9"/>
      <c r="I38" s="9"/>
      <c r="J38" s="9"/>
      <c r="K38" s="9"/>
      <c r="L38" s="9"/>
      <c r="M38" s="17">
        <f t="shared" si="1"/>
        <v>117.95</v>
      </c>
      <c r="N38" s="9">
        <v>116.66</v>
      </c>
      <c r="O38" s="60">
        <v>116.66</v>
      </c>
      <c r="P38" s="10">
        <f t="shared" si="0"/>
        <v>2333.1999999999998</v>
      </c>
    </row>
    <row r="39" spans="1:20" ht="18.75" customHeight="1" thickBot="1" x14ac:dyDescent="0.35">
      <c r="A39" s="7">
        <v>31</v>
      </c>
      <c r="B39" s="34" t="s">
        <v>79</v>
      </c>
      <c r="C39" s="34" t="s">
        <v>103</v>
      </c>
      <c r="D39" s="41">
        <v>10</v>
      </c>
      <c r="E39" s="8">
        <v>82.86</v>
      </c>
      <c r="F39" s="9">
        <v>81.96</v>
      </c>
      <c r="G39" s="9">
        <v>83.77</v>
      </c>
      <c r="H39" s="9"/>
      <c r="I39" s="9"/>
      <c r="J39" s="9"/>
      <c r="K39" s="9"/>
      <c r="L39" s="9"/>
      <c r="M39" s="17">
        <f t="shared" si="1"/>
        <v>82.86333333333333</v>
      </c>
      <c r="N39" s="9">
        <v>81.96</v>
      </c>
      <c r="O39" s="60">
        <v>81.96</v>
      </c>
      <c r="P39" s="10">
        <f t="shared" si="0"/>
        <v>819.59999999999991</v>
      </c>
    </row>
    <row r="40" spans="1:20" ht="18.75" customHeight="1" thickBot="1" x14ac:dyDescent="0.35">
      <c r="A40" s="7">
        <v>32</v>
      </c>
      <c r="B40" s="34" t="s">
        <v>80</v>
      </c>
      <c r="C40" s="34" t="s">
        <v>98</v>
      </c>
      <c r="D40" s="41">
        <v>20</v>
      </c>
      <c r="E40" s="8">
        <v>135.94</v>
      </c>
      <c r="F40" s="9">
        <v>134.46</v>
      </c>
      <c r="G40" s="9">
        <v>137.43</v>
      </c>
      <c r="H40" s="9"/>
      <c r="I40" s="9"/>
      <c r="J40" s="9"/>
      <c r="K40" s="9"/>
      <c r="L40" s="9"/>
      <c r="M40" s="17">
        <f t="shared" si="1"/>
        <v>135.94333333333333</v>
      </c>
      <c r="N40" s="9">
        <v>134.46</v>
      </c>
      <c r="O40" s="60">
        <v>134.46</v>
      </c>
      <c r="P40" s="10">
        <f t="shared" si="0"/>
        <v>2689.2000000000003</v>
      </c>
    </row>
    <row r="41" spans="1:20" ht="18.75" customHeight="1" thickBot="1" x14ac:dyDescent="0.35">
      <c r="A41" s="7">
        <v>33</v>
      </c>
      <c r="B41" s="34" t="s">
        <v>45</v>
      </c>
      <c r="C41" s="34" t="s">
        <v>98</v>
      </c>
      <c r="D41" s="41">
        <v>20</v>
      </c>
      <c r="E41" s="8">
        <v>59.28</v>
      </c>
      <c r="F41" s="9">
        <v>58.63</v>
      </c>
      <c r="G41" s="9">
        <v>59.93</v>
      </c>
      <c r="H41" s="9"/>
      <c r="I41" s="9"/>
      <c r="J41" s="9"/>
      <c r="K41" s="9"/>
      <c r="L41" s="9"/>
      <c r="M41" s="17">
        <f t="shared" si="1"/>
        <v>59.28</v>
      </c>
      <c r="N41" s="9">
        <v>58.63</v>
      </c>
      <c r="O41" s="60">
        <v>58.63</v>
      </c>
      <c r="P41" s="10">
        <f t="shared" ref="P41:P72" si="2">D41*O41</f>
        <v>1172.6000000000001</v>
      </c>
    </row>
    <row r="42" spans="1:20" ht="21" customHeight="1" thickBot="1" x14ac:dyDescent="0.35">
      <c r="A42" s="7">
        <v>34</v>
      </c>
      <c r="B42" s="34" t="s">
        <v>46</v>
      </c>
      <c r="C42" s="34" t="s">
        <v>99</v>
      </c>
      <c r="D42" s="41">
        <v>10</v>
      </c>
      <c r="E42" s="8">
        <v>31.61</v>
      </c>
      <c r="F42" s="9">
        <v>31.27</v>
      </c>
      <c r="G42" s="9">
        <v>31.96</v>
      </c>
      <c r="H42" s="9"/>
      <c r="I42" s="9"/>
      <c r="J42" s="9"/>
      <c r="K42" s="9"/>
      <c r="L42" s="9"/>
      <c r="M42" s="17">
        <f t="shared" si="1"/>
        <v>31.613333333333333</v>
      </c>
      <c r="N42" s="9">
        <v>31.27</v>
      </c>
      <c r="O42" s="60">
        <v>31.27</v>
      </c>
      <c r="P42" s="10">
        <f t="shared" si="2"/>
        <v>312.7</v>
      </c>
    </row>
    <row r="43" spans="1:20" ht="18.75" customHeight="1" thickBot="1" x14ac:dyDescent="0.35">
      <c r="A43" s="7">
        <v>35</v>
      </c>
      <c r="B43" s="34" t="s">
        <v>81</v>
      </c>
      <c r="C43" s="34"/>
      <c r="D43" s="42">
        <v>50</v>
      </c>
      <c r="E43" s="8">
        <v>1.95</v>
      </c>
      <c r="F43" s="9">
        <v>1.93</v>
      </c>
      <c r="G43" s="9">
        <v>1.97</v>
      </c>
      <c r="H43" s="9"/>
      <c r="I43" s="9"/>
      <c r="J43" s="9"/>
      <c r="K43" s="9"/>
      <c r="L43" s="9"/>
      <c r="M43" s="17">
        <f t="shared" si="1"/>
        <v>1.95</v>
      </c>
      <c r="N43" s="9">
        <v>1.93</v>
      </c>
      <c r="O43" s="60">
        <v>1.93</v>
      </c>
      <c r="P43" s="10">
        <f t="shared" si="2"/>
        <v>96.5</v>
      </c>
    </row>
    <row r="44" spans="1:20" s="30" customFormat="1" ht="18.75" customHeight="1" thickBot="1" x14ac:dyDescent="0.35">
      <c r="A44" s="27">
        <v>36</v>
      </c>
      <c r="B44" s="34" t="s">
        <v>47</v>
      </c>
      <c r="C44" s="34" t="s">
        <v>98</v>
      </c>
      <c r="D44" s="42">
        <v>20</v>
      </c>
      <c r="E44" s="28">
        <v>26.08</v>
      </c>
      <c r="F44" s="9">
        <v>25.8</v>
      </c>
      <c r="G44" s="9">
        <v>26.37</v>
      </c>
      <c r="H44" s="9"/>
      <c r="I44" s="9"/>
      <c r="J44" s="9"/>
      <c r="K44" s="9"/>
      <c r="L44" s="9"/>
      <c r="M44" s="9">
        <f t="shared" si="1"/>
        <v>26.083333333333332</v>
      </c>
      <c r="N44" s="9">
        <v>25.8</v>
      </c>
      <c r="O44" s="60">
        <v>25.8</v>
      </c>
      <c r="P44" s="29">
        <f t="shared" si="2"/>
        <v>516</v>
      </c>
    </row>
    <row r="45" spans="1:20" ht="18.75" customHeight="1" thickBot="1" x14ac:dyDescent="0.35">
      <c r="A45" s="7">
        <v>37</v>
      </c>
      <c r="B45" s="34" t="s">
        <v>82</v>
      </c>
      <c r="C45" s="34"/>
      <c r="D45" s="42">
        <v>50</v>
      </c>
      <c r="E45" s="8">
        <v>4.5</v>
      </c>
      <c r="F45" s="9">
        <v>4.45</v>
      </c>
      <c r="G45" s="9">
        <v>4.55</v>
      </c>
      <c r="H45" s="9"/>
      <c r="I45" s="9"/>
      <c r="J45" s="9"/>
      <c r="K45" s="9"/>
      <c r="L45" s="9"/>
      <c r="M45" s="17">
        <f t="shared" si="1"/>
        <v>4.5</v>
      </c>
      <c r="N45" s="9">
        <v>4.45</v>
      </c>
      <c r="O45" s="60">
        <v>4.45</v>
      </c>
      <c r="P45" s="10">
        <f t="shared" si="2"/>
        <v>222.5</v>
      </c>
    </row>
    <row r="46" spans="1:20" ht="18.75" customHeight="1" thickBot="1" x14ac:dyDescent="0.35">
      <c r="A46" s="7">
        <v>38</v>
      </c>
      <c r="B46" s="34" t="s">
        <v>22</v>
      </c>
      <c r="C46" s="34" t="s">
        <v>98</v>
      </c>
      <c r="D46" s="42">
        <v>50</v>
      </c>
      <c r="E46" s="8">
        <v>43.23</v>
      </c>
      <c r="F46" s="9">
        <v>42.75</v>
      </c>
      <c r="G46" s="9">
        <v>43.7</v>
      </c>
      <c r="H46" s="9"/>
      <c r="I46" s="9"/>
      <c r="J46" s="9"/>
      <c r="K46" s="9"/>
      <c r="L46" s="9"/>
      <c r="M46" s="17">
        <f t="shared" si="1"/>
        <v>43.226666666666667</v>
      </c>
      <c r="N46" s="9">
        <v>42.75</v>
      </c>
      <c r="O46" s="60">
        <v>42.75</v>
      </c>
      <c r="P46" s="10">
        <f t="shared" si="2"/>
        <v>2137.5</v>
      </c>
    </row>
    <row r="47" spans="1:20" ht="18.75" customHeight="1" thickBot="1" x14ac:dyDescent="0.35">
      <c r="A47" s="7">
        <v>39</v>
      </c>
      <c r="B47" s="34" t="s">
        <v>48</v>
      </c>
      <c r="C47" s="34" t="s">
        <v>99</v>
      </c>
      <c r="D47" s="42">
        <v>10</v>
      </c>
      <c r="E47" s="8">
        <v>195.97</v>
      </c>
      <c r="F47" s="9">
        <v>193.84</v>
      </c>
      <c r="G47" s="9">
        <v>198.13</v>
      </c>
      <c r="H47" s="9"/>
      <c r="I47" s="9"/>
      <c r="J47" s="9"/>
      <c r="K47" s="9"/>
      <c r="L47" s="9"/>
      <c r="M47" s="17">
        <f t="shared" si="1"/>
        <v>195.98000000000002</v>
      </c>
      <c r="N47" s="9">
        <v>193.84</v>
      </c>
      <c r="O47" s="60">
        <v>193.84</v>
      </c>
      <c r="P47" s="10">
        <f t="shared" si="2"/>
        <v>1938.4</v>
      </c>
    </row>
    <row r="48" spans="1:20" ht="18.75" customHeight="1" thickBot="1" x14ac:dyDescent="0.35">
      <c r="A48" s="7">
        <v>40</v>
      </c>
      <c r="B48" s="34" t="s">
        <v>83</v>
      </c>
      <c r="C48" s="34" t="s">
        <v>98</v>
      </c>
      <c r="D48" s="41">
        <v>30</v>
      </c>
      <c r="E48" s="8">
        <v>30.13</v>
      </c>
      <c r="F48" s="9">
        <v>29.8</v>
      </c>
      <c r="G48" s="9">
        <v>30.46</v>
      </c>
      <c r="H48" s="9"/>
      <c r="I48" s="9"/>
      <c r="J48" s="9"/>
      <c r="K48" s="9"/>
      <c r="L48" s="9"/>
      <c r="M48" s="17">
        <f t="shared" si="1"/>
        <v>30.13</v>
      </c>
      <c r="N48" s="9">
        <v>29.8</v>
      </c>
      <c r="O48" s="60">
        <v>29.8</v>
      </c>
      <c r="P48" s="10">
        <f t="shared" si="2"/>
        <v>894</v>
      </c>
    </row>
    <row r="49" spans="1:16" ht="21" customHeight="1" thickBot="1" x14ac:dyDescent="0.35">
      <c r="A49" s="7">
        <v>41</v>
      </c>
      <c r="B49" s="34" t="s">
        <v>21</v>
      </c>
      <c r="C49" s="34"/>
      <c r="D49" s="42">
        <v>1000</v>
      </c>
      <c r="E49" s="8">
        <v>6</v>
      </c>
      <c r="F49" s="9">
        <v>5.93</v>
      </c>
      <c r="G49" s="9">
        <v>6.07</v>
      </c>
      <c r="H49" s="9"/>
      <c r="I49" s="9"/>
      <c r="J49" s="9"/>
      <c r="K49" s="9"/>
      <c r="L49" s="9"/>
      <c r="M49" s="17">
        <f t="shared" si="1"/>
        <v>6</v>
      </c>
      <c r="N49" s="9">
        <v>5.93</v>
      </c>
      <c r="O49" s="60">
        <v>5.93</v>
      </c>
      <c r="P49" s="10">
        <f t="shared" si="2"/>
        <v>5930</v>
      </c>
    </row>
    <row r="50" spans="1:16" ht="18.75" customHeight="1" thickBot="1" x14ac:dyDescent="0.35">
      <c r="A50" s="7">
        <v>42</v>
      </c>
      <c r="B50" s="34" t="s">
        <v>23</v>
      </c>
      <c r="C50" s="34" t="s">
        <v>99</v>
      </c>
      <c r="D50" s="41">
        <v>30</v>
      </c>
      <c r="E50" s="8">
        <v>67.400000000000006</v>
      </c>
      <c r="F50" s="9">
        <v>66.67</v>
      </c>
      <c r="G50" s="9">
        <v>68.14</v>
      </c>
      <c r="H50" s="9"/>
      <c r="I50" s="9"/>
      <c r="J50" s="9"/>
      <c r="K50" s="9"/>
      <c r="L50" s="9"/>
      <c r="M50" s="17">
        <f t="shared" si="1"/>
        <v>67.403333333333322</v>
      </c>
      <c r="N50" s="9">
        <v>66.67</v>
      </c>
      <c r="O50" s="60">
        <v>66.67</v>
      </c>
      <c r="P50" s="10">
        <f t="shared" si="2"/>
        <v>2000.1000000000001</v>
      </c>
    </row>
    <row r="51" spans="1:16" ht="18.75" customHeight="1" thickBot="1" x14ac:dyDescent="0.35">
      <c r="A51" s="7">
        <v>43</v>
      </c>
      <c r="B51" s="34" t="s">
        <v>49</v>
      </c>
      <c r="C51" s="34" t="s">
        <v>98</v>
      </c>
      <c r="D51" s="41">
        <v>10</v>
      </c>
      <c r="E51" s="8">
        <v>538.02</v>
      </c>
      <c r="F51" s="9">
        <v>532.16999999999996</v>
      </c>
      <c r="G51" s="9">
        <v>543.94000000000005</v>
      </c>
      <c r="H51" s="9"/>
      <c r="I51" s="9"/>
      <c r="J51" s="9"/>
      <c r="K51" s="9"/>
      <c r="L51" s="9"/>
      <c r="M51" s="17">
        <f t="shared" si="1"/>
        <v>538.04333333333341</v>
      </c>
      <c r="N51" s="9">
        <v>532.16999999999996</v>
      </c>
      <c r="O51" s="60">
        <v>532.16999999999996</v>
      </c>
      <c r="P51" s="10">
        <f t="shared" si="2"/>
        <v>5321.7</v>
      </c>
    </row>
    <row r="52" spans="1:16" ht="18.75" customHeight="1" thickBot="1" x14ac:dyDescent="0.35">
      <c r="A52" s="7">
        <v>44</v>
      </c>
      <c r="B52" s="34" t="s">
        <v>84</v>
      </c>
      <c r="C52" s="34" t="s">
        <v>99</v>
      </c>
      <c r="D52" s="41">
        <v>30</v>
      </c>
      <c r="E52" s="8">
        <v>43.71</v>
      </c>
      <c r="F52" s="9">
        <v>43.23</v>
      </c>
      <c r="G52" s="9">
        <v>44.19</v>
      </c>
      <c r="H52" s="9"/>
      <c r="I52" s="9"/>
      <c r="J52" s="9"/>
      <c r="K52" s="9"/>
      <c r="L52" s="9"/>
      <c r="M52" s="17">
        <f t="shared" si="1"/>
        <v>43.71</v>
      </c>
      <c r="N52" s="9">
        <v>43.23</v>
      </c>
      <c r="O52" s="60">
        <v>43.23</v>
      </c>
      <c r="P52" s="10">
        <f t="shared" si="2"/>
        <v>1296.8999999999999</v>
      </c>
    </row>
    <row r="53" spans="1:16" ht="18.75" customHeight="1" thickBot="1" x14ac:dyDescent="0.35">
      <c r="A53" s="7">
        <v>45</v>
      </c>
      <c r="B53" s="34" t="s">
        <v>24</v>
      </c>
      <c r="C53" s="34" t="s">
        <v>104</v>
      </c>
      <c r="D53" s="41">
        <v>30</v>
      </c>
      <c r="E53" s="8">
        <v>14.98</v>
      </c>
      <c r="F53" s="9">
        <v>14.82</v>
      </c>
      <c r="G53" s="9">
        <v>15.14</v>
      </c>
      <c r="H53" s="9"/>
      <c r="I53" s="9"/>
      <c r="J53" s="9"/>
      <c r="K53" s="9"/>
      <c r="L53" s="9"/>
      <c r="M53" s="17">
        <f t="shared" si="1"/>
        <v>14.979999999999999</v>
      </c>
      <c r="N53" s="9">
        <v>14.82</v>
      </c>
      <c r="O53" s="60">
        <v>14.82</v>
      </c>
      <c r="P53" s="10">
        <f t="shared" si="2"/>
        <v>444.6</v>
      </c>
    </row>
    <row r="54" spans="1:16" ht="18.75" customHeight="1" thickBot="1" x14ac:dyDescent="0.35">
      <c r="A54" s="7">
        <v>46</v>
      </c>
      <c r="B54" s="34" t="s">
        <v>50</v>
      </c>
      <c r="C54" s="34" t="s">
        <v>104</v>
      </c>
      <c r="D54" s="41">
        <v>10</v>
      </c>
      <c r="E54" s="8">
        <v>750.86</v>
      </c>
      <c r="F54" s="9">
        <v>742.69</v>
      </c>
      <c r="G54" s="9">
        <v>759.12</v>
      </c>
      <c r="H54" s="9"/>
      <c r="I54" s="9"/>
      <c r="J54" s="9"/>
      <c r="K54" s="9"/>
      <c r="L54" s="9"/>
      <c r="M54" s="17">
        <f t="shared" si="1"/>
        <v>750.89</v>
      </c>
      <c r="N54" s="9">
        <v>742.69</v>
      </c>
      <c r="O54" s="60">
        <v>742.69</v>
      </c>
      <c r="P54" s="10">
        <f t="shared" si="2"/>
        <v>7426.9000000000005</v>
      </c>
    </row>
    <row r="55" spans="1:16" ht="18.75" customHeight="1" thickBot="1" x14ac:dyDescent="0.35">
      <c r="A55" s="7">
        <v>47</v>
      </c>
      <c r="B55" s="34" t="s">
        <v>51</v>
      </c>
      <c r="C55" s="34" t="s">
        <v>98</v>
      </c>
      <c r="D55" s="41">
        <v>50</v>
      </c>
      <c r="E55" s="8">
        <v>25.6</v>
      </c>
      <c r="F55" s="9">
        <v>25.33</v>
      </c>
      <c r="G55" s="9">
        <v>25.89</v>
      </c>
      <c r="H55" s="9"/>
      <c r="I55" s="9"/>
      <c r="J55" s="9"/>
      <c r="K55" s="9"/>
      <c r="L55" s="9"/>
      <c r="M55" s="17">
        <f t="shared" si="1"/>
        <v>25.606666666666666</v>
      </c>
      <c r="N55" s="9">
        <v>25.33</v>
      </c>
      <c r="O55" s="60">
        <v>25.33</v>
      </c>
      <c r="P55" s="10">
        <f t="shared" si="2"/>
        <v>1266.5</v>
      </c>
    </row>
    <row r="56" spans="1:16" ht="21" customHeight="1" thickBot="1" x14ac:dyDescent="0.35">
      <c r="A56" s="7">
        <v>48</v>
      </c>
      <c r="B56" s="34" t="s">
        <v>52</v>
      </c>
      <c r="C56" s="34" t="s">
        <v>105</v>
      </c>
      <c r="D56" s="42">
        <v>100</v>
      </c>
      <c r="E56" s="8">
        <v>25.29</v>
      </c>
      <c r="F56" s="9">
        <v>25.01</v>
      </c>
      <c r="G56" s="9">
        <v>25.57</v>
      </c>
      <c r="H56" s="9"/>
      <c r="I56" s="9"/>
      <c r="J56" s="9"/>
      <c r="K56" s="9"/>
      <c r="L56" s="9"/>
      <c r="M56" s="17">
        <f t="shared" si="1"/>
        <v>25.290000000000003</v>
      </c>
      <c r="N56" s="9">
        <v>25.01</v>
      </c>
      <c r="O56" s="60">
        <v>25.01</v>
      </c>
      <c r="P56" s="10">
        <f t="shared" si="2"/>
        <v>2501</v>
      </c>
    </row>
    <row r="57" spans="1:16" ht="18.75" customHeight="1" thickBot="1" x14ac:dyDescent="0.35">
      <c r="A57" s="7">
        <v>49</v>
      </c>
      <c r="B57" s="34" t="s">
        <v>85</v>
      </c>
      <c r="C57" s="34"/>
      <c r="D57" s="42">
        <v>25</v>
      </c>
      <c r="E57" s="8">
        <v>215.25</v>
      </c>
      <c r="F57" s="9">
        <v>212.91</v>
      </c>
      <c r="G57" s="9">
        <v>217.62</v>
      </c>
      <c r="H57" s="9"/>
      <c r="I57" s="9"/>
      <c r="J57" s="9"/>
      <c r="K57" s="9"/>
      <c r="L57" s="9"/>
      <c r="M57" s="17">
        <f t="shared" si="1"/>
        <v>215.26</v>
      </c>
      <c r="N57" s="9">
        <v>212.91</v>
      </c>
      <c r="O57" s="60">
        <v>212.91</v>
      </c>
      <c r="P57" s="10">
        <f t="shared" si="2"/>
        <v>5322.75</v>
      </c>
    </row>
    <row r="58" spans="1:16" ht="18.75" customHeight="1" thickBot="1" x14ac:dyDescent="0.35">
      <c r="A58" s="7">
        <v>50</v>
      </c>
      <c r="B58" s="34" t="s">
        <v>86</v>
      </c>
      <c r="C58" s="34" t="s">
        <v>98</v>
      </c>
      <c r="D58" s="41">
        <v>10</v>
      </c>
      <c r="E58" s="8">
        <v>81.72</v>
      </c>
      <c r="F58" s="9">
        <v>80.83</v>
      </c>
      <c r="G58" s="9">
        <v>82.62</v>
      </c>
      <c r="H58" s="9"/>
      <c r="I58" s="9"/>
      <c r="J58" s="9"/>
      <c r="K58" s="9"/>
      <c r="L58" s="9"/>
      <c r="M58" s="17">
        <f t="shared" si="1"/>
        <v>81.723333333333343</v>
      </c>
      <c r="N58" s="9">
        <v>80.83</v>
      </c>
      <c r="O58" s="60">
        <v>80.83</v>
      </c>
      <c r="P58" s="10">
        <f t="shared" si="2"/>
        <v>808.3</v>
      </c>
    </row>
    <row r="59" spans="1:16" ht="18.75" customHeight="1" thickBot="1" x14ac:dyDescent="0.35">
      <c r="A59" s="7">
        <v>51</v>
      </c>
      <c r="B59" s="34" t="s">
        <v>53</v>
      </c>
      <c r="C59" s="34" t="s">
        <v>99</v>
      </c>
      <c r="D59" s="41">
        <v>10</v>
      </c>
      <c r="E59" s="8">
        <v>72.45</v>
      </c>
      <c r="F59" s="9">
        <v>71.66</v>
      </c>
      <c r="G59" s="9">
        <v>73.239999999999995</v>
      </c>
      <c r="H59" s="9"/>
      <c r="I59" s="9"/>
      <c r="J59" s="9"/>
      <c r="K59" s="9"/>
      <c r="L59" s="9"/>
      <c r="M59" s="17">
        <f t="shared" si="1"/>
        <v>72.45</v>
      </c>
      <c r="N59" s="9">
        <v>71.66</v>
      </c>
      <c r="O59" s="60">
        <v>71.66</v>
      </c>
      <c r="P59" s="10">
        <f t="shared" si="2"/>
        <v>716.59999999999991</v>
      </c>
    </row>
    <row r="60" spans="1:16" ht="18.75" customHeight="1" thickBot="1" x14ac:dyDescent="0.35">
      <c r="A60" s="7">
        <v>52</v>
      </c>
      <c r="B60" s="34" t="s">
        <v>54</v>
      </c>
      <c r="C60" s="34" t="s">
        <v>98</v>
      </c>
      <c r="D60" s="41">
        <v>50</v>
      </c>
      <c r="E60" s="8">
        <v>44.44</v>
      </c>
      <c r="F60" s="9">
        <v>43.96</v>
      </c>
      <c r="G60" s="9">
        <v>44.93</v>
      </c>
      <c r="H60" s="9"/>
      <c r="I60" s="9"/>
      <c r="J60" s="9"/>
      <c r="K60" s="9"/>
      <c r="L60" s="9"/>
      <c r="M60" s="17">
        <f t="shared" si="1"/>
        <v>44.443333333333335</v>
      </c>
      <c r="N60" s="9">
        <v>43.96</v>
      </c>
      <c r="O60" s="60">
        <v>43.96</v>
      </c>
      <c r="P60" s="10">
        <f t="shared" si="2"/>
        <v>2198</v>
      </c>
    </row>
    <row r="61" spans="1:16" ht="18.75" customHeight="1" thickBot="1" x14ac:dyDescent="0.35">
      <c r="A61" s="7">
        <v>53</v>
      </c>
      <c r="B61" s="34" t="s">
        <v>25</v>
      </c>
      <c r="C61" s="34" t="s">
        <v>98</v>
      </c>
      <c r="D61" s="41">
        <v>100</v>
      </c>
      <c r="E61" s="8">
        <v>9.85</v>
      </c>
      <c r="F61" s="9">
        <v>9.75</v>
      </c>
      <c r="G61" s="9">
        <v>9.9600000000000009</v>
      </c>
      <c r="H61" s="9"/>
      <c r="I61" s="9"/>
      <c r="J61" s="9"/>
      <c r="K61" s="9"/>
      <c r="L61" s="9"/>
      <c r="M61" s="17">
        <f t="shared" si="1"/>
        <v>9.8533333333333335</v>
      </c>
      <c r="N61" s="9">
        <v>9.75</v>
      </c>
      <c r="O61" s="60">
        <v>9.75</v>
      </c>
      <c r="P61" s="10">
        <f t="shared" si="2"/>
        <v>975</v>
      </c>
    </row>
    <row r="62" spans="1:16" ht="18.75" customHeight="1" thickBot="1" x14ac:dyDescent="0.35">
      <c r="A62" s="7">
        <v>54</v>
      </c>
      <c r="B62" s="34" t="s">
        <v>26</v>
      </c>
      <c r="C62" s="34"/>
      <c r="D62" s="41">
        <v>500</v>
      </c>
      <c r="E62" s="8">
        <v>23.98</v>
      </c>
      <c r="F62" s="9">
        <v>23.72</v>
      </c>
      <c r="G62" s="9">
        <v>24.24</v>
      </c>
      <c r="H62" s="9"/>
      <c r="I62" s="9"/>
      <c r="J62" s="9"/>
      <c r="K62" s="9"/>
      <c r="L62" s="9"/>
      <c r="M62" s="17">
        <f t="shared" si="1"/>
        <v>23.98</v>
      </c>
      <c r="N62" s="9">
        <v>23.72</v>
      </c>
      <c r="O62" s="60">
        <v>23.72</v>
      </c>
      <c r="P62" s="10">
        <f t="shared" si="2"/>
        <v>11860</v>
      </c>
    </row>
    <row r="63" spans="1:16" ht="21" customHeight="1" thickBot="1" x14ac:dyDescent="0.35">
      <c r="A63" s="7">
        <v>55</v>
      </c>
      <c r="B63" s="34" t="s">
        <v>55</v>
      </c>
      <c r="C63" s="34" t="s">
        <v>98</v>
      </c>
      <c r="D63" s="41">
        <v>20</v>
      </c>
      <c r="E63" s="8">
        <v>145.15</v>
      </c>
      <c r="F63" s="9">
        <v>143.57</v>
      </c>
      <c r="G63" s="9">
        <v>146.74</v>
      </c>
      <c r="H63" s="9"/>
      <c r="I63" s="9"/>
      <c r="J63" s="9"/>
      <c r="K63" s="9"/>
      <c r="L63" s="9"/>
      <c r="M63" s="17">
        <f t="shared" si="1"/>
        <v>145.15333333333334</v>
      </c>
      <c r="N63" s="9">
        <v>143.57</v>
      </c>
      <c r="O63" s="60">
        <v>143.57</v>
      </c>
      <c r="P63" s="10">
        <f t="shared" si="2"/>
        <v>2871.3999999999996</v>
      </c>
    </row>
    <row r="64" spans="1:16" ht="18.75" customHeight="1" thickBot="1" x14ac:dyDescent="0.35">
      <c r="A64" s="7">
        <v>56</v>
      </c>
      <c r="B64" s="34" t="s">
        <v>56</v>
      </c>
      <c r="C64" s="34" t="s">
        <v>99</v>
      </c>
      <c r="D64" s="41">
        <v>50</v>
      </c>
      <c r="E64" s="8">
        <v>34.03</v>
      </c>
      <c r="F64" s="9">
        <v>33.659999999999997</v>
      </c>
      <c r="G64" s="9">
        <v>34.4</v>
      </c>
      <c r="H64" s="9"/>
      <c r="I64" s="9"/>
      <c r="J64" s="9"/>
      <c r="K64" s="9"/>
      <c r="L64" s="9"/>
      <c r="M64" s="17">
        <f t="shared" si="1"/>
        <v>34.03</v>
      </c>
      <c r="N64" s="9">
        <v>33.659999999999997</v>
      </c>
      <c r="O64" s="60">
        <v>33.659999999999997</v>
      </c>
      <c r="P64" s="10">
        <f t="shared" si="2"/>
        <v>1682.9999999999998</v>
      </c>
    </row>
    <row r="65" spans="1:16" ht="18.75" customHeight="1" thickBot="1" x14ac:dyDescent="0.35">
      <c r="A65" s="7">
        <v>57</v>
      </c>
      <c r="B65" s="34" t="s">
        <v>57</v>
      </c>
      <c r="C65" s="34" t="s">
        <v>103</v>
      </c>
      <c r="D65" s="41">
        <v>10</v>
      </c>
      <c r="E65" s="8">
        <v>229.98</v>
      </c>
      <c r="F65" s="9">
        <v>227.47</v>
      </c>
      <c r="G65" s="9">
        <v>232.51</v>
      </c>
      <c r="H65" s="9"/>
      <c r="I65" s="9"/>
      <c r="J65" s="9"/>
      <c r="K65" s="9"/>
      <c r="L65" s="9"/>
      <c r="M65" s="17">
        <f t="shared" si="1"/>
        <v>229.98666666666668</v>
      </c>
      <c r="N65" s="9">
        <v>227.47</v>
      </c>
      <c r="O65" s="60">
        <v>227.47</v>
      </c>
      <c r="P65" s="10">
        <f t="shared" si="2"/>
        <v>2274.6999999999998</v>
      </c>
    </row>
    <row r="66" spans="1:16" ht="18.75" customHeight="1" thickBot="1" x14ac:dyDescent="0.35">
      <c r="A66" s="7">
        <v>58</v>
      </c>
      <c r="B66" s="34" t="s">
        <v>87</v>
      </c>
      <c r="C66" s="34" t="s">
        <v>99</v>
      </c>
      <c r="D66" s="41">
        <v>10</v>
      </c>
      <c r="E66" s="8">
        <v>58.34</v>
      </c>
      <c r="F66" s="9">
        <v>57.7</v>
      </c>
      <c r="G66" s="9">
        <v>58.98</v>
      </c>
      <c r="H66" s="9"/>
      <c r="I66" s="9"/>
      <c r="J66" s="9"/>
      <c r="K66" s="9"/>
      <c r="L66" s="9"/>
      <c r="M66" s="17">
        <f t="shared" si="1"/>
        <v>58.34</v>
      </c>
      <c r="N66" s="9">
        <v>57.7</v>
      </c>
      <c r="O66" s="60">
        <v>57.7</v>
      </c>
      <c r="P66" s="10">
        <f t="shared" si="2"/>
        <v>577</v>
      </c>
    </row>
    <row r="67" spans="1:16" ht="18.75" customHeight="1" thickBot="1" x14ac:dyDescent="0.35">
      <c r="A67" s="7">
        <v>59</v>
      </c>
      <c r="B67" s="34" t="s">
        <v>88</v>
      </c>
      <c r="C67" s="34" t="s">
        <v>106</v>
      </c>
      <c r="D67" s="41">
        <v>20</v>
      </c>
      <c r="E67" s="8">
        <v>80.87</v>
      </c>
      <c r="F67" s="9">
        <v>79.989999999999995</v>
      </c>
      <c r="G67" s="9">
        <v>81.760000000000005</v>
      </c>
      <c r="H67" s="9"/>
      <c r="I67" s="9"/>
      <c r="J67" s="9"/>
      <c r="K67" s="9"/>
      <c r="L67" s="9"/>
      <c r="M67" s="17">
        <f t="shared" si="1"/>
        <v>80.873333333333335</v>
      </c>
      <c r="N67" s="9">
        <v>79.989999999999995</v>
      </c>
      <c r="O67" s="60">
        <v>79.989999999999995</v>
      </c>
      <c r="P67" s="10">
        <f t="shared" si="2"/>
        <v>1599.8</v>
      </c>
    </row>
    <row r="68" spans="1:16" ht="18.75" customHeight="1" thickBot="1" x14ac:dyDescent="0.35">
      <c r="A68" s="7">
        <v>60</v>
      </c>
      <c r="B68" s="34" t="s">
        <v>89</v>
      </c>
      <c r="C68" s="34" t="s">
        <v>98</v>
      </c>
      <c r="D68" s="41">
        <v>30</v>
      </c>
      <c r="E68" s="8">
        <v>36.270000000000003</v>
      </c>
      <c r="F68" s="9">
        <v>35.880000000000003</v>
      </c>
      <c r="G68" s="9">
        <v>36.67</v>
      </c>
      <c r="H68" s="9"/>
      <c r="I68" s="9"/>
      <c r="J68" s="9"/>
      <c r="K68" s="9"/>
      <c r="L68" s="9"/>
      <c r="M68" s="17">
        <f t="shared" si="1"/>
        <v>36.273333333333333</v>
      </c>
      <c r="N68" s="9">
        <v>35.880000000000003</v>
      </c>
      <c r="O68" s="60">
        <v>35.880000000000003</v>
      </c>
      <c r="P68" s="10">
        <f t="shared" si="2"/>
        <v>1076.4000000000001</v>
      </c>
    </row>
    <row r="69" spans="1:16" ht="18.75" customHeight="1" thickBot="1" x14ac:dyDescent="0.35">
      <c r="A69" s="7">
        <v>61</v>
      </c>
      <c r="B69" s="34" t="s">
        <v>90</v>
      </c>
      <c r="C69" s="34"/>
      <c r="D69" s="41">
        <v>50</v>
      </c>
      <c r="E69" s="8">
        <v>15.82</v>
      </c>
      <c r="F69" s="9">
        <v>15.65</v>
      </c>
      <c r="G69" s="9">
        <v>15.99</v>
      </c>
      <c r="H69" s="9"/>
      <c r="I69" s="9"/>
      <c r="J69" s="9"/>
      <c r="K69" s="9"/>
      <c r="L69" s="9"/>
      <c r="M69" s="17">
        <f t="shared" si="1"/>
        <v>15.82</v>
      </c>
      <c r="N69" s="9">
        <v>15.65</v>
      </c>
      <c r="O69" s="60">
        <v>15.65</v>
      </c>
      <c r="P69" s="10">
        <f t="shared" si="2"/>
        <v>782.5</v>
      </c>
    </row>
    <row r="70" spans="1:16" ht="21" customHeight="1" thickBot="1" x14ac:dyDescent="0.35">
      <c r="A70" s="7">
        <v>62</v>
      </c>
      <c r="B70" s="34" t="s">
        <v>91</v>
      </c>
      <c r="C70" s="34" t="s">
        <v>98</v>
      </c>
      <c r="D70" s="42">
        <v>10</v>
      </c>
      <c r="E70" s="8">
        <v>265.18</v>
      </c>
      <c r="F70" s="9">
        <v>262.29000000000002</v>
      </c>
      <c r="G70" s="9">
        <v>268.10000000000002</v>
      </c>
      <c r="H70" s="9"/>
      <c r="I70" s="9"/>
      <c r="J70" s="9"/>
      <c r="K70" s="9"/>
      <c r="L70" s="9"/>
      <c r="M70" s="17">
        <f t="shared" si="1"/>
        <v>265.19</v>
      </c>
      <c r="N70" s="9">
        <v>262.29000000000002</v>
      </c>
      <c r="O70" s="60">
        <v>262.29000000000002</v>
      </c>
      <c r="P70" s="10">
        <f t="shared" si="2"/>
        <v>2622.9</v>
      </c>
    </row>
    <row r="71" spans="1:16" s="18" customFormat="1" ht="18.75" customHeight="1" thickBot="1" x14ac:dyDescent="0.35">
      <c r="A71" s="7">
        <v>63</v>
      </c>
      <c r="B71" s="38" t="s">
        <v>58</v>
      </c>
      <c r="C71" s="38" t="s">
        <v>104</v>
      </c>
      <c r="D71" s="42">
        <v>20</v>
      </c>
      <c r="E71" s="8">
        <v>76</v>
      </c>
      <c r="F71" s="17">
        <v>73</v>
      </c>
      <c r="G71" s="17">
        <v>71</v>
      </c>
      <c r="H71" s="17"/>
      <c r="I71" s="17"/>
      <c r="J71" s="17"/>
      <c r="K71" s="17"/>
      <c r="L71" s="17"/>
      <c r="M71" s="17">
        <f t="shared" si="1"/>
        <v>73.333333333333329</v>
      </c>
      <c r="N71" s="17">
        <v>73</v>
      </c>
      <c r="O71" s="60">
        <v>73</v>
      </c>
      <c r="P71" s="39">
        <f t="shared" si="2"/>
        <v>1460</v>
      </c>
    </row>
    <row r="72" spans="1:16" ht="18.75" customHeight="1" thickBot="1" x14ac:dyDescent="0.35">
      <c r="A72" s="7">
        <v>64</v>
      </c>
      <c r="B72" s="34" t="s">
        <v>59</v>
      </c>
      <c r="C72" s="34" t="s">
        <v>98</v>
      </c>
      <c r="D72" s="42">
        <v>30</v>
      </c>
      <c r="E72" s="8">
        <v>128.75</v>
      </c>
      <c r="F72" s="9">
        <v>127.35</v>
      </c>
      <c r="G72" s="9">
        <v>130.16999999999999</v>
      </c>
      <c r="H72" s="9"/>
      <c r="I72" s="9"/>
      <c r="J72" s="9"/>
      <c r="K72" s="9"/>
      <c r="L72" s="9"/>
      <c r="M72" s="17">
        <f t="shared" si="1"/>
        <v>128.75666666666666</v>
      </c>
      <c r="N72" s="9">
        <v>127.35</v>
      </c>
      <c r="O72" s="60">
        <v>127.35</v>
      </c>
      <c r="P72" s="10">
        <f t="shared" si="2"/>
        <v>3820.5</v>
      </c>
    </row>
    <row r="73" spans="1:16" ht="18.75" customHeight="1" thickBot="1" x14ac:dyDescent="0.35">
      <c r="A73" s="7">
        <v>65</v>
      </c>
      <c r="B73" s="34" t="s">
        <v>27</v>
      </c>
      <c r="C73" s="34" t="s">
        <v>104</v>
      </c>
      <c r="D73" s="42">
        <v>10</v>
      </c>
      <c r="E73" s="8">
        <v>583.28</v>
      </c>
      <c r="F73" s="9">
        <v>576.92999999999995</v>
      </c>
      <c r="G73" s="9">
        <v>589.70000000000005</v>
      </c>
      <c r="H73" s="9"/>
      <c r="I73" s="9"/>
      <c r="J73" s="9"/>
      <c r="K73" s="9"/>
      <c r="L73" s="9"/>
      <c r="M73" s="17">
        <f t="shared" si="1"/>
        <v>583.3033333333334</v>
      </c>
      <c r="N73" s="9">
        <v>576.92999999999995</v>
      </c>
      <c r="O73" s="60">
        <v>576.92999999999995</v>
      </c>
      <c r="P73" s="10">
        <f t="shared" ref="P73:P104" si="3">D73*O73</f>
        <v>5769.2999999999993</v>
      </c>
    </row>
    <row r="74" spans="1:16" ht="18.75" customHeight="1" thickBot="1" x14ac:dyDescent="0.35">
      <c r="A74" s="7">
        <v>66</v>
      </c>
      <c r="B74" s="34" t="s">
        <v>28</v>
      </c>
      <c r="C74" s="34" t="s">
        <v>100</v>
      </c>
      <c r="D74" s="41">
        <v>20</v>
      </c>
      <c r="E74" s="8">
        <v>40.08</v>
      </c>
      <c r="F74" s="9">
        <v>39.64</v>
      </c>
      <c r="G74" s="9">
        <v>40.520000000000003</v>
      </c>
      <c r="H74" s="9"/>
      <c r="I74" s="9"/>
      <c r="J74" s="9"/>
      <c r="K74" s="9"/>
      <c r="L74" s="9"/>
      <c r="M74" s="17">
        <f t="shared" ref="M74:N90" si="4">(E74+F74+G74)/3</f>
        <v>40.080000000000005</v>
      </c>
      <c r="N74" s="9">
        <v>39.64</v>
      </c>
      <c r="O74" s="60">
        <v>39.64</v>
      </c>
      <c r="P74" s="10">
        <f t="shared" si="3"/>
        <v>792.8</v>
      </c>
    </row>
    <row r="75" spans="1:16" ht="18.75" customHeight="1" thickBot="1" x14ac:dyDescent="0.35">
      <c r="A75" s="7">
        <v>67</v>
      </c>
      <c r="B75" s="34" t="s">
        <v>92</v>
      </c>
      <c r="C75" s="34" t="s">
        <v>107</v>
      </c>
      <c r="D75" s="41">
        <v>30</v>
      </c>
      <c r="E75" s="8">
        <v>57.58</v>
      </c>
      <c r="F75" s="9">
        <v>56.95</v>
      </c>
      <c r="G75" s="9">
        <v>58.21</v>
      </c>
      <c r="H75" s="9"/>
      <c r="I75" s="9"/>
      <c r="J75" s="9"/>
      <c r="K75" s="9"/>
      <c r="L75" s="9"/>
      <c r="M75" s="17">
        <f t="shared" si="4"/>
        <v>57.580000000000005</v>
      </c>
      <c r="N75" s="9">
        <v>56.95</v>
      </c>
      <c r="O75" s="60">
        <v>56.95</v>
      </c>
      <c r="P75" s="10">
        <f t="shared" si="3"/>
        <v>1708.5</v>
      </c>
    </row>
    <row r="76" spans="1:16" ht="18.75" customHeight="1" thickBot="1" x14ac:dyDescent="0.35">
      <c r="A76" s="7">
        <v>68</v>
      </c>
      <c r="B76" s="34" t="s">
        <v>60</v>
      </c>
      <c r="C76" s="34" t="s">
        <v>99</v>
      </c>
      <c r="D76" s="42">
        <v>50</v>
      </c>
      <c r="E76" s="8">
        <v>26.65</v>
      </c>
      <c r="F76" s="9">
        <v>26.36</v>
      </c>
      <c r="G76" s="9">
        <v>26.95</v>
      </c>
      <c r="H76" s="9"/>
      <c r="I76" s="9"/>
      <c r="J76" s="9"/>
      <c r="K76" s="9"/>
      <c r="L76" s="9"/>
      <c r="M76" s="17">
        <f t="shared" si="4"/>
        <v>26.653333333333332</v>
      </c>
      <c r="N76" s="9">
        <v>26.36</v>
      </c>
      <c r="O76" s="60">
        <v>26.36</v>
      </c>
      <c r="P76" s="10">
        <f t="shared" si="3"/>
        <v>1318</v>
      </c>
    </row>
    <row r="77" spans="1:16" ht="21" customHeight="1" thickBot="1" x14ac:dyDescent="0.35">
      <c r="A77" s="7">
        <v>69</v>
      </c>
      <c r="B77" s="34" t="s">
        <v>93</v>
      </c>
      <c r="C77" s="34" t="s">
        <v>104</v>
      </c>
      <c r="D77" s="42">
        <v>20</v>
      </c>
      <c r="E77" s="8">
        <v>19.73</v>
      </c>
      <c r="F77" s="9">
        <v>19.52</v>
      </c>
      <c r="G77" s="9">
        <v>19.95</v>
      </c>
      <c r="H77" s="9"/>
      <c r="I77" s="9"/>
      <c r="J77" s="9"/>
      <c r="K77" s="9"/>
      <c r="L77" s="9"/>
      <c r="M77" s="17">
        <f t="shared" si="4"/>
        <v>19.733333333333334</v>
      </c>
      <c r="N77" s="9">
        <v>19.52</v>
      </c>
      <c r="O77" s="60">
        <v>19.52</v>
      </c>
      <c r="P77" s="10">
        <f t="shared" si="3"/>
        <v>390.4</v>
      </c>
    </row>
    <row r="78" spans="1:16" ht="18.75" customHeight="1" thickBot="1" x14ac:dyDescent="0.35">
      <c r="A78" s="7">
        <v>70</v>
      </c>
      <c r="B78" s="34" t="s">
        <v>61</v>
      </c>
      <c r="C78" s="34" t="s">
        <v>101</v>
      </c>
      <c r="D78" s="41">
        <v>100</v>
      </c>
      <c r="E78" s="8">
        <v>118.44</v>
      </c>
      <c r="F78" s="9">
        <v>117.15</v>
      </c>
      <c r="G78" s="9">
        <v>119.74</v>
      </c>
      <c r="H78" s="9"/>
      <c r="I78" s="9"/>
      <c r="J78" s="9"/>
      <c r="K78" s="9"/>
      <c r="L78" s="9"/>
      <c r="M78" s="17">
        <f t="shared" si="4"/>
        <v>118.44333333333333</v>
      </c>
      <c r="N78" s="9">
        <v>117.15</v>
      </c>
      <c r="O78" s="60">
        <v>117.15</v>
      </c>
      <c r="P78" s="10">
        <f t="shared" si="3"/>
        <v>11715</v>
      </c>
    </row>
    <row r="79" spans="1:16" ht="18.75" customHeight="1" thickBot="1" x14ac:dyDescent="0.35">
      <c r="A79" s="7">
        <v>71</v>
      </c>
      <c r="B79" s="34" t="s">
        <v>94</v>
      </c>
      <c r="C79" s="34" t="s">
        <v>101</v>
      </c>
      <c r="D79" s="42">
        <v>100</v>
      </c>
      <c r="E79" s="8">
        <v>37.549999999999997</v>
      </c>
      <c r="F79" s="9">
        <v>37.14</v>
      </c>
      <c r="G79" s="9">
        <v>37.96</v>
      </c>
      <c r="H79" s="9"/>
      <c r="I79" s="9"/>
      <c r="J79" s="9"/>
      <c r="K79" s="9"/>
      <c r="L79" s="9"/>
      <c r="M79" s="17">
        <f t="shared" si="4"/>
        <v>37.550000000000004</v>
      </c>
      <c r="N79" s="9">
        <v>37.14</v>
      </c>
      <c r="O79" s="60">
        <v>37.14</v>
      </c>
      <c r="P79" s="10">
        <f t="shared" si="3"/>
        <v>3714</v>
      </c>
    </row>
    <row r="80" spans="1:16" ht="18.75" customHeight="1" thickBot="1" x14ac:dyDescent="0.35">
      <c r="A80" s="7">
        <v>72</v>
      </c>
      <c r="B80" s="34" t="s">
        <v>62</v>
      </c>
      <c r="C80" s="34" t="s">
        <v>99</v>
      </c>
      <c r="D80" s="42">
        <v>50</v>
      </c>
      <c r="E80" s="8">
        <v>58.4</v>
      </c>
      <c r="F80" s="9">
        <v>57.76</v>
      </c>
      <c r="G80" s="9">
        <v>59.04</v>
      </c>
      <c r="H80" s="9"/>
      <c r="I80" s="9"/>
      <c r="J80" s="9"/>
      <c r="K80" s="9"/>
      <c r="L80" s="9"/>
      <c r="M80" s="17">
        <f t="shared" si="4"/>
        <v>58.4</v>
      </c>
      <c r="N80" s="9">
        <v>57.76</v>
      </c>
      <c r="O80" s="60">
        <v>57.76</v>
      </c>
      <c r="P80" s="10">
        <f t="shared" si="3"/>
        <v>2888</v>
      </c>
    </row>
    <row r="81" spans="1:16" ht="18.75" customHeight="1" thickBot="1" x14ac:dyDescent="0.35">
      <c r="A81" s="7">
        <v>73</v>
      </c>
      <c r="B81" s="34" t="s">
        <v>29</v>
      </c>
      <c r="C81" s="34" t="s">
        <v>98</v>
      </c>
      <c r="D81" s="41">
        <v>200</v>
      </c>
      <c r="E81" s="8">
        <v>5.84</v>
      </c>
      <c r="F81" s="9">
        <v>5.78</v>
      </c>
      <c r="G81" s="9">
        <v>5.9</v>
      </c>
      <c r="H81" s="9"/>
      <c r="I81" s="9"/>
      <c r="J81" s="9"/>
      <c r="K81" s="9"/>
      <c r="L81" s="9"/>
      <c r="M81" s="17">
        <f t="shared" si="4"/>
        <v>5.8400000000000007</v>
      </c>
      <c r="N81" s="9">
        <v>5.78</v>
      </c>
      <c r="O81" s="60">
        <v>5.78</v>
      </c>
      <c r="P81" s="10">
        <f t="shared" si="3"/>
        <v>1156</v>
      </c>
    </row>
    <row r="82" spans="1:16" ht="18.75" customHeight="1" thickBot="1" x14ac:dyDescent="0.35">
      <c r="A82" s="7">
        <v>74</v>
      </c>
      <c r="B82" s="34" t="s">
        <v>95</v>
      </c>
      <c r="C82" s="34" t="s">
        <v>99</v>
      </c>
      <c r="D82" s="41">
        <v>4</v>
      </c>
      <c r="E82" s="8">
        <v>768.04</v>
      </c>
      <c r="F82" s="9">
        <v>759.69</v>
      </c>
      <c r="G82" s="9">
        <v>776.49</v>
      </c>
      <c r="H82" s="9"/>
      <c r="I82" s="9"/>
      <c r="J82" s="9"/>
      <c r="K82" s="9"/>
      <c r="L82" s="9"/>
      <c r="M82" s="17">
        <f t="shared" si="4"/>
        <v>768.07333333333338</v>
      </c>
      <c r="N82" s="9">
        <v>759.69</v>
      </c>
      <c r="O82" s="60">
        <v>759.69</v>
      </c>
      <c r="P82" s="10">
        <f t="shared" si="3"/>
        <v>3038.76</v>
      </c>
    </row>
    <row r="83" spans="1:16" ht="18.75" customHeight="1" thickBot="1" x14ac:dyDescent="0.35">
      <c r="A83" s="7">
        <v>75</v>
      </c>
      <c r="B83" s="34" t="s">
        <v>96</v>
      </c>
      <c r="C83" s="34" t="s">
        <v>104</v>
      </c>
      <c r="D83" s="41">
        <v>10</v>
      </c>
      <c r="E83" s="8">
        <v>173.79</v>
      </c>
      <c r="F83" s="9">
        <v>171.89</v>
      </c>
      <c r="G83" s="9">
        <v>175.7</v>
      </c>
      <c r="H83" s="9"/>
      <c r="I83" s="9"/>
      <c r="J83" s="9"/>
      <c r="K83" s="9"/>
      <c r="L83" s="9"/>
      <c r="M83" s="17">
        <f t="shared" si="4"/>
        <v>173.79333333333329</v>
      </c>
      <c r="N83" s="9">
        <v>171.89</v>
      </c>
      <c r="O83" s="60">
        <v>171.89</v>
      </c>
      <c r="P83" s="10">
        <f t="shared" si="3"/>
        <v>1718.8999999999999</v>
      </c>
    </row>
    <row r="84" spans="1:16" s="18" customFormat="1" ht="18.75" customHeight="1" thickBot="1" x14ac:dyDescent="0.35">
      <c r="A84" s="7">
        <v>76</v>
      </c>
      <c r="B84" s="38" t="s">
        <v>97</v>
      </c>
      <c r="C84" s="38" t="s">
        <v>103</v>
      </c>
      <c r="D84" s="41">
        <v>30</v>
      </c>
      <c r="E84" s="8">
        <v>100</v>
      </c>
      <c r="F84" s="17">
        <v>81</v>
      </c>
      <c r="G84" s="17">
        <v>86</v>
      </c>
      <c r="H84" s="17"/>
      <c r="I84" s="17"/>
      <c r="J84" s="17"/>
      <c r="K84" s="17"/>
      <c r="L84" s="17"/>
      <c r="M84" s="17">
        <f t="shared" si="4"/>
        <v>89</v>
      </c>
      <c r="N84" s="17">
        <v>81</v>
      </c>
      <c r="O84" s="60">
        <v>81</v>
      </c>
      <c r="P84" s="39">
        <f t="shared" si="3"/>
        <v>2430</v>
      </c>
    </row>
    <row r="85" spans="1:16" ht="21" customHeight="1" thickBot="1" x14ac:dyDescent="0.35">
      <c r="A85" s="7">
        <v>77</v>
      </c>
      <c r="B85" s="34" t="s">
        <v>63</v>
      </c>
      <c r="C85" s="34"/>
      <c r="D85" s="42">
        <v>600</v>
      </c>
      <c r="E85" s="8">
        <v>5.46</v>
      </c>
      <c r="F85" s="9">
        <v>5.4</v>
      </c>
      <c r="G85" s="9">
        <v>5.52</v>
      </c>
      <c r="H85" s="9"/>
      <c r="I85" s="9"/>
      <c r="J85" s="9"/>
      <c r="K85" s="9"/>
      <c r="L85" s="9"/>
      <c r="M85" s="17">
        <f t="shared" si="4"/>
        <v>5.46</v>
      </c>
      <c r="N85" s="9">
        <v>5.4</v>
      </c>
      <c r="O85" s="60">
        <v>5.4</v>
      </c>
      <c r="P85" s="10">
        <f t="shared" si="3"/>
        <v>3240</v>
      </c>
    </row>
    <row r="86" spans="1:16" ht="18.75" customHeight="1" thickBot="1" x14ac:dyDescent="0.35">
      <c r="A86" s="7">
        <v>78</v>
      </c>
      <c r="B86" s="34" t="s">
        <v>30</v>
      </c>
      <c r="C86" s="36"/>
      <c r="D86" s="42">
        <v>600</v>
      </c>
      <c r="E86" s="8">
        <v>6.64</v>
      </c>
      <c r="F86" s="9">
        <v>6.57</v>
      </c>
      <c r="G86" s="9">
        <v>6.71</v>
      </c>
      <c r="H86" s="9"/>
      <c r="I86" s="9"/>
      <c r="J86" s="9"/>
      <c r="K86" s="9"/>
      <c r="L86" s="9"/>
      <c r="M86" s="17">
        <f t="shared" si="4"/>
        <v>6.6400000000000006</v>
      </c>
      <c r="N86" s="9">
        <v>6.57</v>
      </c>
      <c r="O86" s="60">
        <v>6.57</v>
      </c>
      <c r="P86" s="10">
        <f t="shared" si="3"/>
        <v>3942</v>
      </c>
    </row>
    <row r="87" spans="1:16" ht="18.75" customHeight="1" thickBot="1" x14ac:dyDescent="0.35">
      <c r="A87" s="7">
        <v>79</v>
      </c>
      <c r="B87" s="34" t="s">
        <v>31</v>
      </c>
      <c r="C87" s="34"/>
      <c r="D87" s="41">
        <v>600</v>
      </c>
      <c r="E87" s="8">
        <v>7.68</v>
      </c>
      <c r="F87" s="9">
        <v>7.6</v>
      </c>
      <c r="G87" s="9">
        <v>7.76</v>
      </c>
      <c r="H87" s="9"/>
      <c r="I87" s="9"/>
      <c r="J87" s="9"/>
      <c r="K87" s="9"/>
      <c r="L87" s="9"/>
      <c r="M87" s="17">
        <f t="shared" si="4"/>
        <v>7.68</v>
      </c>
      <c r="N87" s="9">
        <v>7.6</v>
      </c>
      <c r="O87" s="60">
        <v>7.6</v>
      </c>
      <c r="P87" s="10">
        <f t="shared" si="3"/>
        <v>4560</v>
      </c>
    </row>
    <row r="88" spans="1:16" ht="18.75" customHeight="1" thickBot="1" x14ac:dyDescent="0.35">
      <c r="A88" s="7">
        <v>80</v>
      </c>
      <c r="B88" s="34" t="s">
        <v>64</v>
      </c>
      <c r="C88" s="34"/>
      <c r="D88" s="41">
        <v>600</v>
      </c>
      <c r="E88" s="8">
        <v>17.02</v>
      </c>
      <c r="F88" s="9">
        <v>16.829999999999998</v>
      </c>
      <c r="G88" s="9">
        <v>17.21</v>
      </c>
      <c r="H88" s="9"/>
      <c r="I88" s="9"/>
      <c r="J88" s="9"/>
      <c r="K88" s="9"/>
      <c r="L88" s="9"/>
      <c r="M88" s="17">
        <f t="shared" si="4"/>
        <v>17.02</v>
      </c>
      <c r="N88" s="9">
        <v>16.829999999999998</v>
      </c>
      <c r="O88" s="60">
        <v>16.829999999999998</v>
      </c>
      <c r="P88" s="10">
        <f t="shared" si="3"/>
        <v>10097.999999999998</v>
      </c>
    </row>
    <row r="89" spans="1:16" ht="18.75" customHeight="1" thickBot="1" x14ac:dyDescent="0.35">
      <c r="A89" s="7">
        <v>81</v>
      </c>
      <c r="B89" s="34" t="s">
        <v>65</v>
      </c>
      <c r="C89" s="34" t="s">
        <v>98</v>
      </c>
      <c r="D89" s="41">
        <v>50</v>
      </c>
      <c r="E89" s="8">
        <v>10.6</v>
      </c>
      <c r="F89" s="9">
        <v>10.49</v>
      </c>
      <c r="G89" s="9">
        <v>10.72</v>
      </c>
      <c r="H89" s="9"/>
      <c r="I89" s="9"/>
      <c r="J89" s="9"/>
      <c r="K89" s="9"/>
      <c r="L89" s="9"/>
      <c r="M89" s="17">
        <f t="shared" si="4"/>
        <v>10.603333333333333</v>
      </c>
      <c r="N89" s="9">
        <v>10.49</v>
      </c>
      <c r="O89" s="60">
        <v>10.49</v>
      </c>
      <c r="P89" s="10">
        <f t="shared" si="3"/>
        <v>524.5</v>
      </c>
    </row>
    <row r="90" spans="1:16" ht="18.75" customHeight="1" thickBot="1" x14ac:dyDescent="0.35">
      <c r="A90" s="7">
        <v>82</v>
      </c>
      <c r="B90" s="34" t="s">
        <v>66</v>
      </c>
      <c r="C90" s="34" t="s">
        <v>99</v>
      </c>
      <c r="D90" s="41">
        <v>10</v>
      </c>
      <c r="E90" s="8">
        <v>116.49</v>
      </c>
      <c r="F90" s="9">
        <v>115.23</v>
      </c>
      <c r="G90" s="9">
        <v>117.78</v>
      </c>
      <c r="H90" s="9"/>
      <c r="I90" s="9"/>
      <c r="J90" s="9"/>
      <c r="K90" s="9"/>
      <c r="L90" s="9"/>
      <c r="M90" s="17">
        <f t="shared" si="4"/>
        <v>116.5</v>
      </c>
      <c r="N90" s="9">
        <v>115.23</v>
      </c>
      <c r="O90" s="60">
        <v>115.23</v>
      </c>
      <c r="P90" s="10">
        <f t="shared" si="3"/>
        <v>1152.3</v>
      </c>
    </row>
    <row r="91" spans="1:16" x14ac:dyDescent="0.3">
      <c r="E91" s="26"/>
      <c r="P91" s="19">
        <f>SUM(P9:P90)</f>
        <v>384513.15000000014</v>
      </c>
    </row>
    <row r="92" spans="1:16" s="16" customFormat="1" ht="21" x14ac:dyDescent="0.35">
      <c r="A92" s="14"/>
      <c r="B92" s="4" t="s">
        <v>10</v>
      </c>
      <c r="C92" s="4"/>
      <c r="D92" s="4"/>
      <c r="E92" s="15"/>
      <c r="F92" s="15"/>
      <c r="G92" s="15"/>
      <c r="H92" s="15"/>
      <c r="I92" s="15"/>
      <c r="J92" s="15"/>
      <c r="K92" s="15"/>
      <c r="L92" s="15"/>
      <c r="M92" s="25"/>
      <c r="N92" s="25"/>
      <c r="O92" s="4"/>
      <c r="P92" s="21"/>
    </row>
  </sheetData>
  <mergeCells count="13">
    <mergeCell ref="P6:P7"/>
    <mergeCell ref="F1:P1"/>
    <mergeCell ref="F2:P2"/>
    <mergeCell ref="A3:P3"/>
    <mergeCell ref="A4:P4"/>
    <mergeCell ref="A6:A8"/>
    <mergeCell ref="B6:B8"/>
    <mergeCell ref="E6:L6"/>
    <mergeCell ref="M6:M7"/>
    <mergeCell ref="O6:O7"/>
    <mergeCell ref="D6:D8"/>
    <mergeCell ref="C6:C8"/>
    <mergeCell ref="N6:N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ГСМ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2021-12-06T09:07:30Z</dcterms:modified>
</cp:coreProperties>
</file>