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7650"/>
  </bookViews>
  <sheets>
    <sheet name="Обоснование НМЦД" sheetId="1" r:id="rId1"/>
  </sheets>
  <calcPr calcId="124519" concurrentCalc="0"/>
</workbook>
</file>

<file path=xl/calcChain.xml><?xml version="1.0" encoding="utf-8"?>
<calcChain xmlns="http://schemas.openxmlformats.org/spreadsheetml/2006/main">
  <c r="O11" i="1"/>
  <c r="T11"/>
  <c r="O12"/>
  <c r="T12"/>
  <c r="O13"/>
  <c r="T13"/>
  <c r="O14"/>
  <c r="T14"/>
  <c r="O15"/>
  <c r="T15"/>
  <c r="O16"/>
  <c r="T16"/>
  <c r="O17"/>
  <c r="T17"/>
  <c r="O18"/>
  <c r="T18"/>
  <c r="O19"/>
  <c r="T19"/>
  <c r="O20"/>
  <c r="T20"/>
  <c r="O21"/>
  <c r="T21"/>
  <c r="O22"/>
  <c r="T22"/>
  <c r="O23"/>
  <c r="T23"/>
  <c r="T24"/>
  <c r="P13" l="1"/>
  <c r="N13"/>
  <c r="L13"/>
  <c r="J13"/>
  <c r="H13"/>
  <c r="F13"/>
  <c r="P16"/>
  <c r="Q16"/>
  <c r="N16"/>
  <c r="L16"/>
  <c r="J16"/>
  <c r="H16"/>
  <c r="F16"/>
  <c r="P15"/>
  <c r="Q15"/>
  <c r="N15"/>
  <c r="L15"/>
  <c r="J15"/>
  <c r="H15"/>
  <c r="F15"/>
  <c r="P14"/>
  <c r="N14"/>
  <c r="L14"/>
  <c r="J14"/>
  <c r="H14"/>
  <c r="F14"/>
  <c r="P19"/>
  <c r="Q19"/>
  <c r="R19"/>
  <c r="S19"/>
  <c r="N19"/>
  <c r="L19"/>
  <c r="J19"/>
  <c r="H19"/>
  <c r="F19"/>
  <c r="P18"/>
  <c r="Q18"/>
  <c r="N18"/>
  <c r="L18"/>
  <c r="J18"/>
  <c r="H18"/>
  <c r="F18"/>
  <c r="P17"/>
  <c r="Q17"/>
  <c r="N17"/>
  <c r="L17"/>
  <c r="J17"/>
  <c r="H17"/>
  <c r="F17"/>
  <c r="P12"/>
  <c r="N12"/>
  <c r="L12"/>
  <c r="J12"/>
  <c r="H12"/>
  <c r="F12"/>
  <c r="R16"/>
  <c r="S16"/>
  <c r="R15"/>
  <c r="S15"/>
  <c r="Q12"/>
  <c r="R12"/>
  <c r="S12"/>
  <c r="Q13"/>
  <c r="R13"/>
  <c r="S13"/>
  <c r="Q14"/>
  <c r="R14"/>
  <c r="S14"/>
  <c r="R18"/>
  <c r="S18"/>
  <c r="R17"/>
  <c r="S17"/>
  <c r="F11"/>
  <c r="F20"/>
  <c r="P11"/>
  <c r="J21"/>
  <c r="H11"/>
  <c r="J11"/>
  <c r="L11"/>
  <c r="N11"/>
  <c r="H20"/>
  <c r="J20"/>
  <c r="L20"/>
  <c r="N20"/>
  <c r="P20"/>
  <c r="F21"/>
  <c r="H21"/>
  <c r="L21"/>
  <c r="N21"/>
  <c r="P21"/>
  <c r="F22"/>
  <c r="H22"/>
  <c r="J22"/>
  <c r="L22"/>
  <c r="N22"/>
  <c r="P22"/>
  <c r="F23"/>
  <c r="H23"/>
  <c r="J23"/>
  <c r="L23"/>
  <c r="N23"/>
  <c r="P23"/>
  <c r="D24"/>
  <c r="Q11"/>
  <c r="R11"/>
  <c r="S11"/>
  <c r="Q23"/>
  <c r="R23"/>
  <c r="S23"/>
  <c r="Q22"/>
  <c r="R22"/>
  <c r="S22"/>
  <c r="Q21"/>
  <c r="R21"/>
  <c r="S21"/>
  <c r="Q20"/>
  <c r="R20"/>
  <c r="S20"/>
  <c r="E7"/>
</calcChain>
</file>

<file path=xl/sharedStrings.xml><?xml version="1.0" encoding="utf-8"?>
<sst xmlns="http://schemas.openxmlformats.org/spreadsheetml/2006/main" count="47" uniqueCount="37">
  <si>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</si>
  <si>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</si>
  <si>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</si>
  <si>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</si>
  <si>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</si>
  <si>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</si>
  <si>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</si>
  <si>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</si>
  <si>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</si>
  <si>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</si>
  <si>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</si>
  <si>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</si>
  <si>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</si>
  <si>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</si>
  <si>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</si>
  <si>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</si>
  <si>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НЕОДН</t>
  </si>
  <si>
    <t>ОДН</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</si>
  <si>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</si>
  <si>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</si>
  <si>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</si>
  <si>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</si>
  <si>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</si>
  <si>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</si>
  <si>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</si>
  <si>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</si>
  <si>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</si>
  <si>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НМЦД, руб.</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</si>
  <si>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</si>
  <si>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</si>
  <si>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Начальная (максимальная) цена договора</t>
  </si>
  <si>
    <t>набор</t>
  </si>
  <si>
    <t>Продукты питания</t>
  </si>
  <si>
    <t>Расходные и упаковочные материалы для продуктов питания</t>
  </si>
  <si>
    <t>Приложение №4</t>
  </si>
  <si>
    <t>Обоснование начальной (максимальной) цены договора</t>
  </si>
  <si>
    <t xml:space="preserve">на поставку материалов для проведения промежуточной аттестации в форме демонстрационного экзамена по стандартам Ворлдскиллс Россия по программе среднего профессионального образования компетенции «Поварское дело»
</t>
  </si>
</sst>
</file>

<file path=xl/styles.xml><?xml version="1.0" encoding="utf-8"?>
<styleSheet xmlns="http://schemas.openxmlformats.org/spreadsheetml/2006/main">
  <numFmts count="3">
    <numFmt numFmtId="164" formatCode="#,##0.0000"/>
    <numFmt numFmtId="165" formatCode="#,##0.00_р_."/>
    <numFmt numFmtId="166" formatCode="0.0000"/>
  </numFmts>
  <fonts count="18">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sz val="9"/>
      <color theme="1"/>
      <name val="Times New Roman"/>
      <family val="1"/>
      <charset val="204"/>
    </font>
    <font>
      <sz val="8"/>
      <color theme="1"/>
      <name val="Calibri"/>
      <family val="2"/>
      <scheme val="minor"/>
    </font>
    <font>
      <b/>
      <sz val="8"/>
      <color theme="1"/>
      <name val="Calibri"/>
      <family val="2"/>
      <scheme val="minor"/>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4" fillId="0" borderId="0" xfId="0" applyFont="1" applyAlignment="1">
      <alignment vertical="top"/>
    </xf>
    <xf numFmtId="0" fontId="14" fillId="0" borderId="0" xfId="0" applyFont="1" applyAlignment="1">
      <alignment horizontal="right" vertical="top"/>
    </xf>
    <xf numFmtId="0" fontId="13"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5" fillId="0" borderId="0" xfId="0" applyFont="1" applyAlignment="1">
      <alignment vertical="top"/>
    </xf>
    <xf numFmtId="0" fontId="16" fillId="0" borderId="0" xfId="0" applyFont="1" applyAlignment="1">
      <alignment horizontal="right" vertical="top"/>
    </xf>
    <xf numFmtId="0" fontId="9" fillId="0" borderId="0" xfId="0" applyFont="1" applyAlignment="1">
      <alignment horizontal="right" vertical="top"/>
    </xf>
    <xf numFmtId="166" fontId="14" fillId="0" borderId="0" xfId="0" applyNumberFormat="1"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4" fontId="8" fillId="0" borderId="1" xfId="0" applyNumberFormat="1" applyFont="1" applyFill="1" applyBorder="1" applyAlignment="1">
      <alignment horizontal="right" vertical="top" wrapText="1"/>
    </xf>
    <xf numFmtId="0" fontId="6" fillId="0" borderId="1" xfId="0" applyFont="1" applyFill="1" applyBorder="1" applyAlignment="1">
      <alignment vertical="top"/>
    </xf>
    <xf numFmtId="0" fontId="8"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center" wrapText="1"/>
    </xf>
    <xf numFmtId="0" fontId="12" fillId="2" borderId="0" xfId="0" applyFont="1" applyFill="1" applyAlignment="1">
      <alignment horizontal="left" vertical="top" wrapText="1"/>
    </xf>
    <xf numFmtId="165" fontId="17" fillId="2" borderId="0" xfId="0" applyNumberFormat="1" applyFont="1" applyFill="1" applyAlignment="1">
      <alignment horizontal="center" vertical="top" wrapText="1"/>
    </xf>
    <xf numFmtId="165" fontId="12" fillId="0" borderId="0" xfId="0" applyNumberFormat="1" applyFont="1" applyAlignment="1">
      <alignment horizontal="left"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0" fontId="3" fillId="0" borderId="1" xfId="0" applyNumberFormat="1" applyFont="1" applyBorder="1" applyAlignment="1">
      <alignment horizontal="justify" vertical="top" wrapTex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28</xdr:row>
      <xdr:rowOff>998367</xdr:rowOff>
    </xdr:from>
    <xdr:to>
      <xdr:col>3</xdr:col>
      <xdr:colOff>228600</xdr:colOff>
      <xdr:row>28</xdr:row>
      <xdr:rowOff>1262137</xdr:rowOff>
    </xdr:to>
    <xdr:pic>
      <xdr:nvPicPr>
        <xdr:cNvPr id="2" name="Picture 39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30</xdr:row>
      <xdr:rowOff>211455</xdr:rowOff>
    </xdr:from>
    <xdr:to>
      <xdr:col>3</xdr:col>
      <xdr:colOff>495301</xdr:colOff>
      <xdr:row>30</xdr:row>
      <xdr:rowOff>563880</xdr:rowOff>
    </xdr:to>
    <xdr:pic>
      <xdr:nvPicPr>
        <xdr:cNvPr id="3" name="Picture 37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29</xdr:row>
      <xdr:rowOff>422036</xdr:rowOff>
    </xdr:from>
    <xdr:to>
      <xdr:col>4</xdr:col>
      <xdr:colOff>507636</xdr:colOff>
      <xdr:row>29</xdr:row>
      <xdr:rowOff>422910</xdr:rowOff>
    </xdr:to>
    <xdr:pic>
      <xdr:nvPicPr>
        <xdr:cNvPr id="4" name="Picture 1" descr="Расчет выборочной или несмещенной дисперсии">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30</xdr:row>
      <xdr:rowOff>211455</xdr:rowOff>
    </xdr:from>
    <xdr:to>
      <xdr:col>3</xdr:col>
      <xdr:colOff>495301</xdr:colOff>
      <xdr:row>30</xdr:row>
      <xdr:rowOff>563880</xdr:rowOff>
    </xdr:to>
    <xdr:pic>
      <xdr:nvPicPr>
        <xdr:cNvPr id="6" name="Picture 37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29</xdr:row>
      <xdr:rowOff>422036</xdr:rowOff>
    </xdr:from>
    <xdr:to>
      <xdr:col>4</xdr:col>
      <xdr:colOff>479061</xdr:colOff>
      <xdr:row>29</xdr:row>
      <xdr:rowOff>422910</xdr:rowOff>
    </xdr:to>
    <xdr:pic>
      <xdr:nvPicPr>
        <xdr:cNvPr id="7" name="Picture 1" descr="Расчет выборочной или несмещенной дисперсии">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29</xdr:row>
      <xdr:rowOff>412749</xdr:rowOff>
    </xdr:from>
    <xdr:to>
      <xdr:col>4</xdr:col>
      <xdr:colOff>454638</xdr:colOff>
      <xdr:row>29</xdr:row>
      <xdr:rowOff>698500</xdr:rowOff>
    </xdr:to>
    <xdr:pic>
      <xdr:nvPicPr>
        <xdr:cNvPr id="8" name="Picture 1" descr="Расчет выборочной или несмещенной дисперсии">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tabSelected="1" workbookViewId="0">
      <selection activeCell="A4" sqref="A4:T4"/>
    </sheetView>
  </sheetViews>
  <sheetFormatPr defaultRowHeight="15"/>
  <cols>
    <col min="1" max="1" width="4.5703125" style="12" customWidth="1"/>
    <col min="2" max="2" width="23.14062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7.8554687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0"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c r="F1" s="41"/>
      <c r="G1" s="41"/>
      <c r="H1" s="41"/>
      <c r="T1" s="10" t="s">
        <v>34</v>
      </c>
    </row>
    <row r="2" spans="1:21" s="9" customFormat="1" ht="12">
      <c r="F2" s="41"/>
      <c r="G2" s="41"/>
      <c r="H2" s="41"/>
      <c r="T2" s="10"/>
    </row>
    <row r="3" spans="1:21" s="37" customFormat="1" ht="11.25"/>
    <row r="4" spans="1:21" ht="15.75">
      <c r="A4" s="51" t="s">
        <v>35</v>
      </c>
      <c r="B4" s="51"/>
      <c r="C4" s="51"/>
      <c r="D4" s="51"/>
      <c r="E4" s="51"/>
      <c r="F4" s="51"/>
      <c r="G4" s="51"/>
      <c r="H4" s="51"/>
      <c r="I4" s="51"/>
      <c r="J4" s="51"/>
      <c r="K4" s="51"/>
      <c r="L4" s="51"/>
      <c r="M4" s="51"/>
      <c r="N4" s="51"/>
      <c r="O4" s="51"/>
      <c r="P4" s="51"/>
      <c r="Q4" s="51"/>
      <c r="R4" s="51"/>
      <c r="S4" s="51"/>
      <c r="T4" s="51"/>
      <c r="U4" s="11"/>
    </row>
    <row r="5" spans="1:21" ht="33.75" customHeight="1">
      <c r="A5" s="52" t="s">
        <v>36</v>
      </c>
      <c r="B5" s="52"/>
      <c r="C5" s="52"/>
      <c r="D5" s="52"/>
      <c r="E5" s="52"/>
      <c r="F5" s="52"/>
      <c r="G5" s="52"/>
      <c r="H5" s="52"/>
      <c r="I5" s="52"/>
      <c r="J5" s="52"/>
      <c r="K5" s="52"/>
      <c r="L5" s="52"/>
      <c r="M5" s="52"/>
      <c r="N5" s="52"/>
      <c r="O5" s="52"/>
      <c r="P5" s="52"/>
      <c r="Q5" s="52"/>
      <c r="R5" s="52"/>
      <c r="S5" s="52"/>
      <c r="T5" s="52"/>
      <c r="U5" s="11"/>
    </row>
    <row r="6" spans="1:21" s="38" customFormat="1" ht="11.25">
      <c r="R6" s="37"/>
      <c r="S6" s="37"/>
      <c r="U6" s="39"/>
    </row>
    <row r="7" spans="1:21" s="13" customFormat="1" ht="15.75" customHeight="1">
      <c r="A7" s="53" t="s">
        <v>30</v>
      </c>
      <c r="B7" s="53"/>
      <c r="C7" s="53"/>
      <c r="D7" s="53"/>
      <c r="E7" s="54">
        <f>SUMIF(T24,"&gt;0")</f>
        <v>129856.61</v>
      </c>
      <c r="F7" s="54"/>
      <c r="G7" s="55" t="s">
        <v>15</v>
      </c>
      <c r="H7" s="55"/>
      <c r="I7" s="7"/>
      <c r="J7" s="8"/>
      <c r="K7" s="8"/>
      <c r="L7" s="8"/>
      <c r="M7" s="8"/>
      <c r="N7" s="8"/>
      <c r="O7" s="8"/>
      <c r="P7" s="7"/>
      <c r="Q7" s="7"/>
      <c r="R7" s="7"/>
      <c r="S7" s="28" t="s">
        <v>17</v>
      </c>
      <c r="T7" s="6"/>
    </row>
    <row r="8" spans="1:21" s="37" customFormat="1" ht="11.25">
      <c r="A8" s="2"/>
      <c r="B8" s="5"/>
      <c r="C8" s="2"/>
      <c r="D8" s="4"/>
      <c r="E8" s="3"/>
      <c r="F8" s="3"/>
      <c r="G8" s="3"/>
      <c r="H8" s="3"/>
      <c r="I8" s="3"/>
      <c r="J8" s="3"/>
      <c r="K8" s="3"/>
      <c r="L8" s="3"/>
      <c r="M8" s="3"/>
      <c r="N8" s="3"/>
      <c r="O8" s="3"/>
      <c r="P8" s="2"/>
      <c r="Q8" s="2"/>
      <c r="R8" s="2"/>
      <c r="S8" s="28" t="s">
        <v>16</v>
      </c>
      <c r="T8" s="1"/>
    </row>
    <row r="9" spans="1:21" ht="15" customHeight="1">
      <c r="A9" s="60" t="s">
        <v>14</v>
      </c>
      <c r="B9" s="60" t="s">
        <v>18</v>
      </c>
      <c r="C9" s="60" t="s">
        <v>13</v>
      </c>
      <c r="D9" s="60"/>
      <c r="E9" s="62" t="s">
        <v>20</v>
      </c>
      <c r="F9" s="62"/>
      <c r="G9" s="62" t="s">
        <v>21</v>
      </c>
      <c r="H9" s="62"/>
      <c r="I9" s="62" t="s">
        <v>22</v>
      </c>
      <c r="J9" s="62"/>
      <c r="K9" s="62" t="s">
        <v>23</v>
      </c>
      <c r="L9" s="62"/>
      <c r="M9" s="62" t="s">
        <v>24</v>
      </c>
      <c r="N9" s="62"/>
      <c r="O9" s="61" t="s">
        <v>12</v>
      </c>
      <c r="P9" s="60" t="s">
        <v>11</v>
      </c>
      <c r="Q9" s="60" t="s">
        <v>1</v>
      </c>
      <c r="R9" s="60" t="s">
        <v>10</v>
      </c>
      <c r="S9" s="60" t="s">
        <v>9</v>
      </c>
      <c r="T9" s="61" t="s">
        <v>27</v>
      </c>
    </row>
    <row r="10" spans="1:21" ht="27" customHeight="1">
      <c r="A10" s="60"/>
      <c r="B10" s="60"/>
      <c r="C10" s="22" t="s">
        <v>8</v>
      </c>
      <c r="D10" s="23" t="s">
        <v>19</v>
      </c>
      <c r="E10" s="24" t="s">
        <v>25</v>
      </c>
      <c r="F10" s="24" t="s">
        <v>26</v>
      </c>
      <c r="G10" s="24" t="s">
        <v>25</v>
      </c>
      <c r="H10" s="24" t="s">
        <v>26</v>
      </c>
      <c r="I10" s="24" t="s">
        <v>25</v>
      </c>
      <c r="J10" s="24" t="s">
        <v>26</v>
      </c>
      <c r="K10" s="24" t="s">
        <v>25</v>
      </c>
      <c r="L10" s="24" t="s">
        <v>26</v>
      </c>
      <c r="M10" s="24" t="s">
        <v>25</v>
      </c>
      <c r="N10" s="24" t="s">
        <v>26</v>
      </c>
      <c r="O10" s="61"/>
      <c r="P10" s="60"/>
      <c r="Q10" s="60"/>
      <c r="R10" s="60"/>
      <c r="S10" s="60"/>
      <c r="T10" s="61"/>
    </row>
    <row r="11" spans="1:21">
      <c r="A11" s="45">
        <v>1</v>
      </c>
      <c r="B11" s="25" t="s">
        <v>32</v>
      </c>
      <c r="C11" s="50" t="s">
        <v>31</v>
      </c>
      <c r="D11" s="44">
        <v>1</v>
      </c>
      <c r="E11" s="46">
        <v>60090.61</v>
      </c>
      <c r="F11" s="31">
        <f t="shared" ref="F11:F23" si="0">E11*D11</f>
        <v>60090.61</v>
      </c>
      <c r="G11" s="46">
        <v>61885.8</v>
      </c>
      <c r="H11" s="31">
        <f t="shared" ref="H11:H23" si="1">G11*D11</f>
        <v>61885.8</v>
      </c>
      <c r="I11" s="46">
        <v>66261.84</v>
      </c>
      <c r="J11" s="31">
        <f t="shared" ref="J11:J23" si="2">I11*D11</f>
        <v>66261.84</v>
      </c>
      <c r="K11" s="30"/>
      <c r="L11" s="29">
        <f t="shared" ref="L11:L23" si="3">K11*D11</f>
        <v>0</v>
      </c>
      <c r="M11" s="29"/>
      <c r="N11" s="29">
        <f t="shared" ref="N11:N23" si="4">M11*D11</f>
        <v>0</v>
      </c>
      <c r="O11" s="29">
        <f t="shared" ref="O11:O23" si="5">ROUND(AVERAGE(E11,G11,I11,K11,M11),2)</f>
        <v>62746.080000000002</v>
      </c>
      <c r="P11" s="26">
        <f t="shared" ref="P11:P23" si="6">COUNTA(E11,G11,I11,K11,M11)</f>
        <v>3</v>
      </c>
      <c r="Q11" s="26">
        <f t="shared" ref="Q11:Q23" si="7">SQRT((IF(E11&gt;0,POWER(E11-O11,2),0)+IF(G11&gt;0,POWER(G11-O11,2),0)+IF(I11&gt;0,POWER(I11-O11,2),0)+IF(K11&gt;0,POWER(K11-O11,2),0)+IF(M11&gt;0,POWER(M11-O11,2),0))/(P11-1))</f>
        <v>3174.2850357915218</v>
      </c>
      <c r="R11" s="26">
        <f t="shared" ref="R11:R23" si="8">Q11/O11*100</f>
        <v>5.0589376034192437</v>
      </c>
      <c r="S11" s="26" t="str">
        <f t="shared" ref="S11:S23" si="9">IF(R11&lt;33,$S$7,$S$8)</f>
        <v>ОДН</v>
      </c>
      <c r="T11" s="32">
        <f t="shared" ref="T11:T23" si="10">D11*O11</f>
        <v>62746.080000000002</v>
      </c>
    </row>
    <row r="12" spans="1:21" ht="38.25">
      <c r="A12" s="45">
        <v>2</v>
      </c>
      <c r="B12" s="25" t="s">
        <v>33</v>
      </c>
      <c r="C12" s="50" t="s">
        <v>31</v>
      </c>
      <c r="D12" s="44">
        <v>1</v>
      </c>
      <c r="E12" s="46">
        <v>65419.6</v>
      </c>
      <c r="F12" s="31">
        <f t="shared" si="0"/>
        <v>65419.6</v>
      </c>
      <c r="G12" s="46">
        <v>66656.399999999994</v>
      </c>
      <c r="H12" s="31">
        <f t="shared" si="1"/>
        <v>66656.399999999994</v>
      </c>
      <c r="I12" s="46">
        <v>69255.600000000006</v>
      </c>
      <c r="J12" s="31">
        <f t="shared" si="2"/>
        <v>69255.600000000006</v>
      </c>
      <c r="K12" s="30"/>
      <c r="L12" s="29">
        <f t="shared" si="3"/>
        <v>0</v>
      </c>
      <c r="M12" s="29"/>
      <c r="N12" s="29">
        <f t="shared" si="4"/>
        <v>0</v>
      </c>
      <c r="O12" s="29">
        <f t="shared" si="5"/>
        <v>67110.53</v>
      </c>
      <c r="P12" s="26">
        <f t="shared" si="6"/>
        <v>3</v>
      </c>
      <c r="Q12" s="26">
        <f t="shared" si="7"/>
        <v>1957.9075088854472</v>
      </c>
      <c r="R12" s="26">
        <f t="shared" si="8"/>
        <v>2.9174371129023227</v>
      </c>
      <c r="S12" s="26" t="str">
        <f t="shared" si="9"/>
        <v>ОДН</v>
      </c>
      <c r="T12" s="32">
        <f t="shared" si="10"/>
        <v>67110.53</v>
      </c>
    </row>
    <row r="13" spans="1:21" hidden="1">
      <c r="A13" s="42">
        <v>7</v>
      </c>
      <c r="B13" s="25"/>
      <c r="C13" s="43"/>
      <c r="D13" s="43"/>
      <c r="E13" s="47"/>
      <c r="F13" s="31">
        <f t="shared" si="0"/>
        <v>0</v>
      </c>
      <c r="G13" s="47"/>
      <c r="H13" s="31">
        <f t="shared" si="1"/>
        <v>0</v>
      </c>
      <c r="I13" s="47"/>
      <c r="J13" s="31">
        <f t="shared" si="2"/>
        <v>0</v>
      </c>
      <c r="K13" s="30"/>
      <c r="L13" s="29">
        <f t="shared" si="3"/>
        <v>0</v>
      </c>
      <c r="M13" s="29"/>
      <c r="N13" s="29">
        <f t="shared" si="4"/>
        <v>0</v>
      </c>
      <c r="O13" s="29" t="e">
        <f t="shared" si="5"/>
        <v>#DIV/0!</v>
      </c>
      <c r="P13" s="26">
        <f t="shared" si="6"/>
        <v>0</v>
      </c>
      <c r="Q13" s="26">
        <f t="shared" si="7"/>
        <v>0</v>
      </c>
      <c r="R13" s="26" t="e">
        <f t="shared" si="8"/>
        <v>#DIV/0!</v>
      </c>
      <c r="S13" s="26" t="e">
        <f t="shared" si="9"/>
        <v>#DIV/0!</v>
      </c>
      <c r="T13" s="32" t="e">
        <f t="shared" si="10"/>
        <v>#DIV/0!</v>
      </c>
    </row>
    <row r="14" spans="1:21" hidden="1">
      <c r="A14" s="42">
        <v>8</v>
      </c>
      <c r="B14" s="25"/>
      <c r="C14" s="25"/>
      <c r="D14" s="25"/>
      <c r="E14" s="47"/>
      <c r="F14" s="31">
        <f t="shared" si="0"/>
        <v>0</v>
      </c>
      <c r="G14" s="48"/>
      <c r="H14" s="31">
        <f t="shared" si="1"/>
        <v>0</v>
      </c>
      <c r="I14" s="47"/>
      <c r="J14" s="31">
        <f t="shared" si="2"/>
        <v>0</v>
      </c>
      <c r="K14" s="30"/>
      <c r="L14" s="29">
        <f t="shared" si="3"/>
        <v>0</v>
      </c>
      <c r="M14" s="29"/>
      <c r="N14" s="29">
        <f t="shared" si="4"/>
        <v>0</v>
      </c>
      <c r="O14" s="29" t="e">
        <f t="shared" si="5"/>
        <v>#DIV/0!</v>
      </c>
      <c r="P14" s="26">
        <f t="shared" si="6"/>
        <v>0</v>
      </c>
      <c r="Q14" s="26">
        <f t="shared" si="7"/>
        <v>0</v>
      </c>
      <c r="R14" s="26" t="e">
        <f t="shared" si="8"/>
        <v>#DIV/0!</v>
      </c>
      <c r="S14" s="26" t="e">
        <f t="shared" si="9"/>
        <v>#DIV/0!</v>
      </c>
      <c r="T14" s="32" t="e">
        <f t="shared" si="10"/>
        <v>#DIV/0!</v>
      </c>
    </row>
    <row r="15" spans="1:21" hidden="1">
      <c r="A15" s="42">
        <v>34</v>
      </c>
      <c r="B15" s="25"/>
      <c r="C15" s="42"/>
      <c r="D15" s="23"/>
      <c r="E15" s="48"/>
      <c r="F15" s="31">
        <f t="shared" si="0"/>
        <v>0</v>
      </c>
      <c r="G15" s="48"/>
      <c r="H15" s="31">
        <f t="shared" si="1"/>
        <v>0</v>
      </c>
      <c r="I15" s="48"/>
      <c r="J15" s="31">
        <f t="shared" si="2"/>
        <v>0</v>
      </c>
      <c r="K15" s="30"/>
      <c r="L15" s="29">
        <f t="shared" si="3"/>
        <v>0</v>
      </c>
      <c r="M15" s="29"/>
      <c r="N15" s="29">
        <f t="shared" si="4"/>
        <v>0</v>
      </c>
      <c r="O15" s="29" t="e">
        <f t="shared" si="5"/>
        <v>#DIV/0!</v>
      </c>
      <c r="P15" s="26">
        <f t="shared" si="6"/>
        <v>0</v>
      </c>
      <c r="Q15" s="26">
        <f t="shared" si="7"/>
        <v>0</v>
      </c>
      <c r="R15" s="26" t="e">
        <f t="shared" si="8"/>
        <v>#DIV/0!</v>
      </c>
      <c r="S15" s="26" t="e">
        <f t="shared" si="9"/>
        <v>#DIV/0!</v>
      </c>
      <c r="T15" s="32" t="e">
        <f t="shared" si="10"/>
        <v>#DIV/0!</v>
      </c>
    </row>
    <row r="16" spans="1:21" hidden="1">
      <c r="A16" s="42">
        <v>35</v>
      </c>
      <c r="B16" s="25"/>
      <c r="C16" s="42"/>
      <c r="D16" s="23"/>
      <c r="E16" s="48"/>
      <c r="F16" s="31">
        <f t="shared" si="0"/>
        <v>0</v>
      </c>
      <c r="G16" s="48"/>
      <c r="H16" s="31">
        <f t="shared" si="1"/>
        <v>0</v>
      </c>
      <c r="I16" s="48"/>
      <c r="J16" s="31">
        <f t="shared" si="2"/>
        <v>0</v>
      </c>
      <c r="K16" s="30"/>
      <c r="L16" s="29">
        <f t="shared" si="3"/>
        <v>0</v>
      </c>
      <c r="M16" s="29"/>
      <c r="N16" s="29">
        <f t="shared" si="4"/>
        <v>0</v>
      </c>
      <c r="O16" s="29" t="e">
        <f t="shared" si="5"/>
        <v>#DIV/0!</v>
      </c>
      <c r="P16" s="26">
        <f t="shared" si="6"/>
        <v>0</v>
      </c>
      <c r="Q16" s="26">
        <f t="shared" si="7"/>
        <v>0</v>
      </c>
      <c r="R16" s="26" t="e">
        <f t="shared" si="8"/>
        <v>#DIV/0!</v>
      </c>
      <c r="S16" s="26" t="e">
        <f t="shared" si="9"/>
        <v>#DIV/0!</v>
      </c>
      <c r="T16" s="32" t="e">
        <f t="shared" si="10"/>
        <v>#DIV/0!</v>
      </c>
    </row>
    <row r="17" spans="1:20" hidden="1">
      <c r="A17" s="42">
        <v>36</v>
      </c>
      <c r="B17" s="25"/>
      <c r="C17" s="42"/>
      <c r="D17" s="23"/>
      <c r="E17" s="48"/>
      <c r="F17" s="31">
        <f t="shared" si="0"/>
        <v>0</v>
      </c>
      <c r="G17" s="48"/>
      <c r="H17" s="31">
        <f t="shared" si="1"/>
        <v>0</v>
      </c>
      <c r="I17" s="48"/>
      <c r="J17" s="31">
        <f t="shared" si="2"/>
        <v>0</v>
      </c>
      <c r="K17" s="30"/>
      <c r="L17" s="29">
        <f t="shared" si="3"/>
        <v>0</v>
      </c>
      <c r="M17" s="29"/>
      <c r="N17" s="29">
        <f t="shared" si="4"/>
        <v>0</v>
      </c>
      <c r="O17" s="29" t="e">
        <f t="shared" si="5"/>
        <v>#DIV/0!</v>
      </c>
      <c r="P17" s="26">
        <f t="shared" si="6"/>
        <v>0</v>
      </c>
      <c r="Q17" s="26">
        <f t="shared" si="7"/>
        <v>0</v>
      </c>
      <c r="R17" s="26" t="e">
        <f t="shared" si="8"/>
        <v>#DIV/0!</v>
      </c>
      <c r="S17" s="26" t="e">
        <f t="shared" si="9"/>
        <v>#DIV/0!</v>
      </c>
      <c r="T17" s="32" t="e">
        <f t="shared" si="10"/>
        <v>#DIV/0!</v>
      </c>
    </row>
    <row r="18" spans="1:20" hidden="1">
      <c r="A18" s="42">
        <v>37</v>
      </c>
      <c r="B18" s="25"/>
      <c r="C18" s="42"/>
      <c r="D18" s="23"/>
      <c r="E18" s="48"/>
      <c r="F18" s="31">
        <f t="shared" si="0"/>
        <v>0</v>
      </c>
      <c r="G18" s="48"/>
      <c r="H18" s="31">
        <f t="shared" si="1"/>
        <v>0</v>
      </c>
      <c r="I18" s="48"/>
      <c r="J18" s="31">
        <f t="shared" si="2"/>
        <v>0</v>
      </c>
      <c r="K18" s="30"/>
      <c r="L18" s="29">
        <f t="shared" si="3"/>
        <v>0</v>
      </c>
      <c r="M18" s="29"/>
      <c r="N18" s="29">
        <f t="shared" si="4"/>
        <v>0</v>
      </c>
      <c r="O18" s="29" t="e">
        <f t="shared" si="5"/>
        <v>#DIV/0!</v>
      </c>
      <c r="P18" s="26">
        <f t="shared" si="6"/>
        <v>0</v>
      </c>
      <c r="Q18" s="26">
        <f t="shared" si="7"/>
        <v>0</v>
      </c>
      <c r="R18" s="26" t="e">
        <f t="shared" si="8"/>
        <v>#DIV/0!</v>
      </c>
      <c r="S18" s="26" t="e">
        <f t="shared" si="9"/>
        <v>#DIV/0!</v>
      </c>
      <c r="T18" s="32" t="e">
        <f t="shared" si="10"/>
        <v>#DIV/0!</v>
      </c>
    </row>
    <row r="19" spans="1:20" hidden="1">
      <c r="A19" s="42">
        <v>38</v>
      </c>
      <c r="B19" s="25"/>
      <c r="C19" s="42"/>
      <c r="D19" s="23"/>
      <c r="E19" s="48"/>
      <c r="F19" s="31">
        <f t="shared" si="0"/>
        <v>0</v>
      </c>
      <c r="G19" s="48"/>
      <c r="H19" s="31">
        <f t="shared" si="1"/>
        <v>0</v>
      </c>
      <c r="I19" s="48"/>
      <c r="J19" s="31">
        <f t="shared" si="2"/>
        <v>0</v>
      </c>
      <c r="K19" s="30"/>
      <c r="L19" s="29">
        <f t="shared" si="3"/>
        <v>0</v>
      </c>
      <c r="M19" s="29"/>
      <c r="N19" s="29">
        <f t="shared" si="4"/>
        <v>0</v>
      </c>
      <c r="O19" s="29" t="e">
        <f t="shared" si="5"/>
        <v>#DIV/0!</v>
      </c>
      <c r="P19" s="26">
        <f t="shared" si="6"/>
        <v>0</v>
      </c>
      <c r="Q19" s="26">
        <f t="shared" si="7"/>
        <v>0</v>
      </c>
      <c r="R19" s="26" t="e">
        <f t="shared" si="8"/>
        <v>#DIV/0!</v>
      </c>
      <c r="S19" s="26" t="e">
        <f t="shared" si="9"/>
        <v>#DIV/0!</v>
      </c>
      <c r="T19" s="32" t="e">
        <f t="shared" si="10"/>
        <v>#DIV/0!</v>
      </c>
    </row>
    <row r="20" spans="1:20" hidden="1">
      <c r="A20" s="42">
        <v>39</v>
      </c>
      <c r="B20" s="25"/>
      <c r="C20" s="22"/>
      <c r="D20" s="23"/>
      <c r="E20" s="48"/>
      <c r="F20" s="31">
        <f t="shared" si="0"/>
        <v>0</v>
      </c>
      <c r="G20" s="48"/>
      <c r="H20" s="31">
        <f t="shared" si="1"/>
        <v>0</v>
      </c>
      <c r="I20" s="48"/>
      <c r="J20" s="31">
        <f t="shared" si="2"/>
        <v>0</v>
      </c>
      <c r="K20" s="30"/>
      <c r="L20" s="29">
        <f t="shared" si="3"/>
        <v>0</v>
      </c>
      <c r="M20" s="29"/>
      <c r="N20" s="29">
        <f t="shared" si="4"/>
        <v>0</v>
      </c>
      <c r="O20" s="29" t="e">
        <f t="shared" si="5"/>
        <v>#DIV/0!</v>
      </c>
      <c r="P20" s="26">
        <f t="shared" si="6"/>
        <v>0</v>
      </c>
      <c r="Q20" s="26">
        <f t="shared" si="7"/>
        <v>0</v>
      </c>
      <c r="R20" s="26" t="e">
        <f t="shared" si="8"/>
        <v>#DIV/0!</v>
      </c>
      <c r="S20" s="26" t="e">
        <f t="shared" si="9"/>
        <v>#DIV/0!</v>
      </c>
      <c r="T20" s="32" t="e">
        <f t="shared" si="10"/>
        <v>#DIV/0!</v>
      </c>
    </row>
    <row r="21" spans="1:20" hidden="1">
      <c r="A21" s="42">
        <v>40</v>
      </c>
      <c r="B21" s="25"/>
      <c r="C21" s="22"/>
      <c r="D21" s="23"/>
      <c r="E21" s="48"/>
      <c r="F21" s="31">
        <f t="shared" si="0"/>
        <v>0</v>
      </c>
      <c r="G21" s="48"/>
      <c r="H21" s="31">
        <f t="shared" si="1"/>
        <v>0</v>
      </c>
      <c r="I21" s="48"/>
      <c r="J21" s="31">
        <f t="shared" si="2"/>
        <v>0</v>
      </c>
      <c r="K21" s="30"/>
      <c r="L21" s="29">
        <f t="shared" si="3"/>
        <v>0</v>
      </c>
      <c r="M21" s="29"/>
      <c r="N21" s="29">
        <f t="shared" si="4"/>
        <v>0</v>
      </c>
      <c r="O21" s="29" t="e">
        <f t="shared" si="5"/>
        <v>#DIV/0!</v>
      </c>
      <c r="P21" s="26">
        <f t="shared" si="6"/>
        <v>0</v>
      </c>
      <c r="Q21" s="26">
        <f t="shared" si="7"/>
        <v>0</v>
      </c>
      <c r="R21" s="26" t="e">
        <f t="shared" si="8"/>
        <v>#DIV/0!</v>
      </c>
      <c r="S21" s="26" t="e">
        <f t="shared" si="9"/>
        <v>#DIV/0!</v>
      </c>
      <c r="T21" s="32" t="e">
        <f t="shared" si="10"/>
        <v>#DIV/0!</v>
      </c>
    </row>
    <row r="22" spans="1:20" hidden="1">
      <c r="A22" s="42">
        <v>41</v>
      </c>
      <c r="B22" s="25"/>
      <c r="C22" s="22"/>
      <c r="D22" s="23"/>
      <c r="E22" s="48"/>
      <c r="F22" s="31">
        <f t="shared" si="0"/>
        <v>0</v>
      </c>
      <c r="G22" s="48"/>
      <c r="H22" s="31">
        <f t="shared" si="1"/>
        <v>0</v>
      </c>
      <c r="I22" s="48"/>
      <c r="J22" s="31">
        <f t="shared" si="2"/>
        <v>0</v>
      </c>
      <c r="K22" s="30"/>
      <c r="L22" s="29">
        <f t="shared" si="3"/>
        <v>0</v>
      </c>
      <c r="M22" s="29"/>
      <c r="N22" s="29">
        <f t="shared" si="4"/>
        <v>0</v>
      </c>
      <c r="O22" s="29" t="e">
        <f t="shared" si="5"/>
        <v>#DIV/0!</v>
      </c>
      <c r="P22" s="26">
        <f t="shared" si="6"/>
        <v>0</v>
      </c>
      <c r="Q22" s="26">
        <f t="shared" si="7"/>
        <v>0</v>
      </c>
      <c r="R22" s="26" t="e">
        <f t="shared" si="8"/>
        <v>#DIV/0!</v>
      </c>
      <c r="S22" s="26" t="e">
        <f t="shared" si="9"/>
        <v>#DIV/0!</v>
      </c>
      <c r="T22" s="32" t="e">
        <f t="shared" si="10"/>
        <v>#DIV/0!</v>
      </c>
    </row>
    <row r="23" spans="1:20" hidden="1">
      <c r="A23" s="42">
        <v>42</v>
      </c>
      <c r="B23" s="25"/>
      <c r="C23" s="22"/>
      <c r="D23" s="23"/>
      <c r="E23" s="48"/>
      <c r="F23" s="31">
        <f t="shared" si="0"/>
        <v>0</v>
      </c>
      <c r="G23" s="48"/>
      <c r="H23" s="31">
        <f t="shared" si="1"/>
        <v>0</v>
      </c>
      <c r="I23" s="48"/>
      <c r="J23" s="31">
        <f t="shared" si="2"/>
        <v>0</v>
      </c>
      <c r="K23" s="30"/>
      <c r="L23" s="29">
        <f t="shared" si="3"/>
        <v>0</v>
      </c>
      <c r="M23" s="29"/>
      <c r="N23" s="29">
        <f t="shared" si="4"/>
        <v>0</v>
      </c>
      <c r="O23" s="29" t="e">
        <f t="shared" si="5"/>
        <v>#DIV/0!</v>
      </c>
      <c r="P23" s="26">
        <f t="shared" si="6"/>
        <v>0</v>
      </c>
      <c r="Q23" s="26">
        <f t="shared" si="7"/>
        <v>0</v>
      </c>
      <c r="R23" s="26" t="e">
        <f t="shared" si="8"/>
        <v>#DIV/0!</v>
      </c>
      <c r="S23" s="26" t="e">
        <f t="shared" si="9"/>
        <v>#DIV/0!</v>
      </c>
      <c r="T23" s="32" t="e">
        <f t="shared" si="10"/>
        <v>#DIV/0!</v>
      </c>
    </row>
    <row r="24" spans="1:20" s="14" customFormat="1" ht="27.75" customHeight="1">
      <c r="A24" s="58" t="s">
        <v>7</v>
      </c>
      <c r="B24" s="58"/>
      <c r="C24" s="36"/>
      <c r="D24" s="35">
        <f>SUM(D11:D23)</f>
        <v>2</v>
      </c>
      <c r="E24" s="49"/>
      <c r="F24" s="49"/>
      <c r="G24" s="49"/>
      <c r="H24" s="49"/>
      <c r="I24" s="49"/>
      <c r="J24" s="27"/>
      <c r="K24" s="27"/>
      <c r="L24" s="27"/>
      <c r="M24" s="27"/>
      <c r="N24" s="27"/>
      <c r="O24" s="27"/>
      <c r="P24" s="27"/>
      <c r="Q24" s="27"/>
      <c r="R24" s="27"/>
      <c r="S24" s="27"/>
      <c r="T24" s="33">
        <f>SUMIF(T11:T23,"&gt;0")</f>
        <v>129856.61</v>
      </c>
    </row>
    <row r="25" spans="1:20" s="37" customFormat="1" ht="11.25">
      <c r="T25" s="40"/>
    </row>
    <row r="26" spans="1:20" ht="33.75" customHeight="1">
      <c r="A26" s="63" t="s">
        <v>6</v>
      </c>
      <c r="B26" s="63"/>
      <c r="C26" s="63"/>
      <c r="D26" s="63"/>
      <c r="E26" s="63"/>
      <c r="F26" s="63"/>
      <c r="G26" s="63"/>
      <c r="H26" s="63"/>
      <c r="I26" s="63"/>
      <c r="J26" s="63"/>
      <c r="K26" s="63"/>
      <c r="L26" s="63"/>
      <c r="M26" s="63"/>
      <c r="N26" s="63"/>
      <c r="O26" s="63"/>
      <c r="P26" s="63"/>
      <c r="Q26" s="63"/>
      <c r="R26" s="63"/>
      <c r="S26" s="63"/>
      <c r="T26" s="63"/>
    </row>
    <row r="27" spans="1:20" ht="52.5" customHeight="1">
      <c r="A27" s="56" t="s">
        <v>29</v>
      </c>
      <c r="B27" s="56"/>
      <c r="C27" s="56"/>
      <c r="D27" s="56"/>
      <c r="E27" s="56"/>
      <c r="F27" s="56"/>
      <c r="G27" s="56"/>
      <c r="H27" s="56"/>
      <c r="I27" s="56"/>
      <c r="J27" s="56"/>
      <c r="K27" s="56"/>
      <c r="L27" s="56"/>
      <c r="M27" s="56"/>
      <c r="N27" s="56"/>
      <c r="O27" s="56"/>
      <c r="P27" s="56"/>
      <c r="Q27" s="56"/>
      <c r="R27" s="56"/>
      <c r="S27" s="56"/>
      <c r="T27" s="56"/>
    </row>
    <row r="28" spans="1:20" ht="72" customHeight="1">
      <c r="A28" s="57" t="s">
        <v>28</v>
      </c>
      <c r="B28" s="57"/>
      <c r="C28" s="57"/>
      <c r="D28" s="57"/>
      <c r="E28" s="57"/>
      <c r="F28" s="57"/>
      <c r="G28" s="57"/>
      <c r="H28" s="57"/>
      <c r="I28" s="57"/>
      <c r="J28" s="57"/>
      <c r="K28" s="57"/>
      <c r="L28" s="57"/>
      <c r="M28" s="57"/>
      <c r="N28" s="57"/>
      <c r="O28" s="57"/>
      <c r="P28" s="57"/>
      <c r="Q28" s="57"/>
      <c r="R28" s="57"/>
      <c r="S28" s="57"/>
      <c r="T28" s="57"/>
    </row>
    <row r="29" spans="1:20" ht="100.5" customHeight="1">
      <c r="A29" s="57" t="s">
        <v>5</v>
      </c>
      <c r="B29" s="57"/>
      <c r="C29" s="59" t="s">
        <v>4</v>
      </c>
      <c r="D29" s="59"/>
      <c r="E29" s="59"/>
      <c r="F29" s="59"/>
      <c r="G29" s="59"/>
      <c r="H29" s="59"/>
      <c r="I29" s="59"/>
      <c r="J29" s="59"/>
      <c r="K29" s="59"/>
      <c r="L29" s="59"/>
      <c r="M29" s="59"/>
      <c r="N29" s="59"/>
      <c r="O29" s="59"/>
      <c r="P29" s="59"/>
      <c r="Q29" s="59"/>
      <c r="R29" s="59"/>
      <c r="S29" s="59"/>
      <c r="T29" s="59"/>
    </row>
    <row r="30" spans="1:20" ht="57.75" customHeight="1">
      <c r="A30" s="57" t="s">
        <v>3</v>
      </c>
      <c r="B30" s="57"/>
      <c r="C30" s="57" t="s">
        <v>2</v>
      </c>
      <c r="D30" s="57"/>
      <c r="E30" s="57"/>
      <c r="F30" s="57"/>
      <c r="G30" s="57"/>
      <c r="H30" s="57"/>
      <c r="I30" s="57"/>
      <c r="J30" s="57"/>
      <c r="K30" s="57"/>
      <c r="L30" s="57"/>
      <c r="M30" s="57"/>
      <c r="N30" s="57"/>
      <c r="O30" s="57"/>
      <c r="P30" s="57"/>
      <c r="Q30" s="57"/>
      <c r="R30" s="57"/>
      <c r="S30" s="57"/>
      <c r="T30" s="57"/>
    </row>
    <row r="31" spans="1:20" ht="44.25" customHeight="1">
      <c r="A31" s="57" t="s">
        <v>1</v>
      </c>
      <c r="B31" s="57"/>
      <c r="C31" s="57" t="s">
        <v>0</v>
      </c>
      <c r="D31" s="57"/>
      <c r="E31" s="57"/>
      <c r="F31" s="57"/>
      <c r="G31" s="57"/>
      <c r="H31" s="57"/>
      <c r="I31" s="57"/>
      <c r="J31" s="57"/>
      <c r="K31" s="57"/>
      <c r="L31" s="57"/>
      <c r="M31" s="57"/>
      <c r="N31" s="57"/>
      <c r="O31" s="57"/>
      <c r="P31" s="57"/>
      <c r="Q31" s="57"/>
      <c r="R31" s="57"/>
      <c r="S31" s="57"/>
      <c r="T31" s="57"/>
    </row>
    <row r="32" spans="1:20">
      <c r="A32" s="34"/>
      <c r="B32" s="34"/>
      <c r="C32" s="34"/>
      <c r="D32" s="34"/>
      <c r="E32" s="34"/>
      <c r="F32" s="34"/>
      <c r="G32" s="34"/>
      <c r="H32" s="34"/>
      <c r="I32" s="34"/>
      <c r="J32" s="34"/>
      <c r="K32" s="34"/>
      <c r="L32" s="34"/>
      <c r="M32" s="34"/>
      <c r="N32" s="34"/>
      <c r="O32" s="34"/>
      <c r="P32" s="34"/>
      <c r="Q32" s="34"/>
      <c r="R32" s="34"/>
      <c r="S32" s="34"/>
      <c r="T32" s="34"/>
    </row>
    <row r="33" spans="2:22">
      <c r="B33" s="21"/>
      <c r="C33" s="21"/>
      <c r="D33" s="19"/>
      <c r="E33" s="15"/>
      <c r="F33" s="16"/>
      <c r="G33" s="17"/>
      <c r="H33" s="15"/>
      <c r="I33" s="15"/>
      <c r="J33" s="15"/>
      <c r="K33" s="17"/>
      <c r="L33" s="15"/>
      <c r="M33" s="15"/>
      <c r="N33" s="15"/>
      <c r="O33" s="17"/>
      <c r="P33" s="18"/>
      <c r="Q33" s="15"/>
      <c r="R33" s="15"/>
      <c r="S33" s="15"/>
      <c r="T33" s="15"/>
      <c r="U33" s="15"/>
      <c r="V33" s="15"/>
    </row>
  </sheetData>
  <mergeCells count="29">
    <mergeCell ref="S9:S10"/>
    <mergeCell ref="T9:T10"/>
    <mergeCell ref="K9:L9"/>
    <mergeCell ref="M9:N9"/>
    <mergeCell ref="A26:T26"/>
    <mergeCell ref="O9:O10"/>
    <mergeCell ref="P9:P10"/>
    <mergeCell ref="Q9:Q10"/>
    <mergeCell ref="R9:R10"/>
    <mergeCell ref="A9:A10"/>
    <mergeCell ref="B9:B10"/>
    <mergeCell ref="C9:D9"/>
    <mergeCell ref="E9:F9"/>
    <mergeCell ref="G9:H9"/>
    <mergeCell ref="I9:J9"/>
    <mergeCell ref="A27:T27"/>
    <mergeCell ref="A30:B30"/>
    <mergeCell ref="C30:T30"/>
    <mergeCell ref="A24:B24"/>
    <mergeCell ref="A31:B31"/>
    <mergeCell ref="C31:T31"/>
    <mergeCell ref="C29:T29"/>
    <mergeCell ref="A28:T28"/>
    <mergeCell ref="A29:B29"/>
    <mergeCell ref="A4:T4"/>
    <mergeCell ref="A5:T5"/>
    <mergeCell ref="A7:D7"/>
    <mergeCell ref="E7:F7"/>
    <mergeCell ref="G7:H7"/>
  </mergeCells>
  <pageMargins left="0.31496062992125984" right="0.31496062992125984" top="0.74803149606299213" bottom="0.35433070866141736" header="0" footer="0.31496062992125984"/>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Пользователь</cp:lastModifiedBy>
  <cp:lastPrinted>2021-11-19T11:00:36Z</cp:lastPrinted>
  <dcterms:created xsi:type="dcterms:W3CDTF">2021-01-18T05:46:41Z</dcterms:created>
  <dcterms:modified xsi:type="dcterms:W3CDTF">2021-11-21T17:24:12Z</dcterms:modified>
</cp:coreProperties>
</file>