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20"/>
  </bookViews>
  <sheets>
    <sheet name="НМЦ" sheetId="1" r:id="rId1"/>
  </sheets>
  <calcPr calcId="145621"/>
</workbook>
</file>

<file path=xl/calcChain.xml><?xml version="1.0" encoding="utf-8"?>
<calcChain xmlns="http://schemas.openxmlformats.org/spreadsheetml/2006/main">
  <c r="I6" i="1" l="1"/>
  <c r="J6" i="1" s="1"/>
  <c r="L6" i="1" l="1"/>
  <c r="M6" i="1" s="1"/>
  <c r="I7" i="1" l="1"/>
  <c r="K6" i="1"/>
</calcChain>
</file>

<file path=xl/sharedStrings.xml><?xml version="1.0" encoding="utf-8"?>
<sst xmlns="http://schemas.openxmlformats.org/spreadsheetml/2006/main" count="24" uniqueCount="24">
  <si>
    <t>№</t>
  </si>
  <si>
    <t xml:space="preserve">Наименование товара (работ, услуг) 
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</si>
  <si>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</si>
  <si>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</si>
  <si>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</si>
  <si>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</si>
  <si>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</si>
  <si>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</si>
  <si>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</si>
  <si>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</si>
  <si>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</si>
  <si>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</si>
  <si>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</si>
  <si>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</si>
  <si>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 xml:space="preserve">В соответствии с описанием предмета закупки </t>
  </si>
  <si>
    <t>В результате проведенного расчета Н(М)Ц договора составила:</t>
  </si>
  <si>
    <t>рублей</t>
  </si>
  <si>
    <t>шт</t>
  </si>
  <si>
    <r>
      <t xml:space="preserve">коэффициент вариации цен V (%)           </t>
    </r>
    <r>
      <rPr>
        <i/>
        <sz val="11"/>
        <rFont val="Times New Roman"/>
        <family val="1"/>
        <charset val="204"/>
      </rPr>
      <t xml:space="preserve">         (не должен превышать 33%)</t>
    </r>
  </si>
  <si>
    <t>Основные характеристики объекта закупки</t>
  </si>
  <si>
    <t>Приложение №2 к Извещению</t>
  </si>
  <si>
    <r>
      <t>При определении начальной (максимальной) цены Договора на поставку информационных терминалов</t>
    </r>
    <r>
      <rPr>
        <b/>
        <sz val="12"/>
        <color indexed="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применен метод сопоставимых рыночных цен (анализ рынка). </t>
    </r>
  </si>
  <si>
    <t>Обоснование начальной (максимальной) цены Договора на поставку информационных киосков</t>
  </si>
  <si>
    <t>Информационный киоск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</si>
</sst>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2" x14ac:knownFonts="1">
    <font>
      <sz val="11"/>
      <color theme="1"/>
      <name val="Calibri"/>
      <scheme val="minor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43" fontId="2" fillId="0" borderId="0" xfId="0" applyNumberFormat="1" applyFont="1"/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164" fontId="8" fillId="2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4</xdr:row>
      <xdr:rowOff>1533524</xdr:rowOff>
    </xdr:from>
    <xdr:to>
      <xdr:col>10</xdr:col>
      <xdr:colOff>809625</xdr:colOff>
      <xdr:row>4</xdr:row>
      <xdr:rowOff>1876425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052175" y="2720974"/>
          <a:ext cx="59055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194608</xdr:colOff>
      <xdr:row>4</xdr:row>
      <xdr:rowOff>1427132</xdr:rowOff>
    </xdr:from>
    <xdr:to>
      <xdr:col>9</xdr:col>
      <xdr:colOff>699433</xdr:colOff>
      <xdr:row>4</xdr:row>
      <xdr:rowOff>1684306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092141" y="2620932"/>
          <a:ext cx="50482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80" zoomScaleNormal="80" workbookViewId="0">
      <selection activeCell="A7" sqref="A7:H7"/>
    </sheetView>
  </sheetViews>
  <sheetFormatPr defaultColWidth="9.109375" defaultRowHeight="13.2" x14ac:dyDescent="0.25"/>
  <cols>
    <col min="1" max="1" width="3.109375" style="1" bestFit="1" customWidth="1"/>
    <col min="2" max="2" width="31" style="1" bestFit="1" customWidth="1"/>
    <col min="3" max="3" width="24.109375" style="1" customWidth="1"/>
    <col min="4" max="4" width="5.88671875" style="1" bestFit="1" customWidth="1"/>
    <col min="5" max="5" width="8.88671875" style="1" bestFit="1" customWidth="1"/>
    <col min="6" max="6" width="15.5546875" style="1" bestFit="1" customWidth="1"/>
    <col min="7" max="7" width="16.33203125" style="1" bestFit="1" customWidth="1"/>
    <col min="8" max="8" width="15.88671875" style="1" bestFit="1" customWidth="1"/>
    <col min="9" max="9" width="18.109375" style="1" bestFit="1" customWidth="1"/>
    <col min="10" max="10" width="13.5546875" style="1" bestFit="1" customWidth="1"/>
    <col min="11" max="11" width="14.33203125" style="1" customWidth="1"/>
    <col min="12" max="12" width="11.33203125" style="1" bestFit="1" customWidth="1"/>
    <col min="13" max="13" width="16.33203125" style="1" bestFit="1" customWidth="1"/>
    <col min="14" max="14" width="9.109375" style="1" bestFit="1"/>
    <col min="15" max="16384" width="9.109375" style="1"/>
  </cols>
  <sheetData>
    <row r="1" spans="1:13" ht="15.6" x14ac:dyDescent="0.25">
      <c r="I1" s="23" t="s">
        <v>20</v>
      </c>
      <c r="J1" s="23"/>
      <c r="K1" s="23"/>
      <c r="L1" s="23"/>
      <c r="M1" s="23"/>
    </row>
    <row r="2" spans="1:13" ht="15.6" x14ac:dyDescent="0.25">
      <c r="I2" s="27"/>
      <c r="J2" s="27"/>
      <c r="K2" s="27"/>
      <c r="L2" s="27"/>
      <c r="M2" s="27"/>
    </row>
    <row r="3" spans="1:13" ht="39" customHeight="1" x14ac:dyDescent="0.25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39" customHeight="1" x14ac:dyDescent="0.25">
      <c r="A4" s="29" t="s">
        <v>0</v>
      </c>
      <c r="B4" s="31" t="s">
        <v>1</v>
      </c>
      <c r="C4" s="33" t="s">
        <v>19</v>
      </c>
      <c r="D4" s="32" t="s">
        <v>2</v>
      </c>
      <c r="E4" s="32" t="s">
        <v>3</v>
      </c>
      <c r="F4" s="29" t="s">
        <v>4</v>
      </c>
      <c r="G4" s="36"/>
      <c r="H4" s="36"/>
      <c r="I4" s="37" t="s">
        <v>5</v>
      </c>
      <c r="J4" s="37"/>
      <c r="K4" s="37"/>
      <c r="L4" s="29" t="s">
        <v>6</v>
      </c>
      <c r="M4" s="38"/>
    </row>
    <row r="5" spans="1:13" ht="162" customHeight="1" x14ac:dyDescent="0.25">
      <c r="A5" s="30"/>
      <c r="B5" s="32"/>
      <c r="C5" s="34"/>
      <c r="D5" s="35"/>
      <c r="E5" s="35"/>
      <c r="F5" s="18" t="s">
        <v>7</v>
      </c>
      <c r="G5" s="18" t="s">
        <v>8</v>
      </c>
      <c r="H5" s="18" t="s">
        <v>9</v>
      </c>
      <c r="I5" s="19" t="s">
        <v>10</v>
      </c>
      <c r="J5" s="19" t="s">
        <v>11</v>
      </c>
      <c r="K5" s="19" t="s">
        <v>18</v>
      </c>
      <c r="L5" s="19" t="s">
        <v>12</v>
      </c>
      <c r="M5" s="19" t="s">
        <v>13</v>
      </c>
    </row>
    <row r="6" spans="1:13" s="2" customFormat="1" ht="102" customHeight="1" x14ac:dyDescent="0.3">
      <c r="A6" s="20">
        <v>1</v>
      </c>
      <c r="B6" s="22" t="s">
        <v>23</v>
      </c>
      <c r="C6" s="21" t="s">
        <v>14</v>
      </c>
      <c r="D6" s="16" t="s">
        <v>17</v>
      </c>
      <c r="E6" s="17">
        <v>2</v>
      </c>
      <c r="F6" s="9">
        <v>299984.5</v>
      </c>
      <c r="G6" s="10">
        <v>299955</v>
      </c>
      <c r="H6" s="9">
        <v>299999</v>
      </c>
      <c r="I6" s="9">
        <f>AVERAGE(F6:H6)</f>
        <v>299979.5</v>
      </c>
      <c r="J6" s="11">
        <f>SQRT(((SUM((POWER(H6-I6,2)),(POWER(G6-I6,2)),(POWER(F6-I6,2)))/(COLUMNS(F6:H6)-1))))</f>
        <v>22.422087324778662</v>
      </c>
      <c r="K6" s="11">
        <f t="shared" ref="K6" si="0">J6/I6*100</f>
        <v>7.4745398684838999E-3</v>
      </c>
      <c r="L6" s="12">
        <f t="shared" ref="L6" si="1">I6</f>
        <v>299979.5</v>
      </c>
      <c r="M6" s="12">
        <f>L6*E6</f>
        <v>599959</v>
      </c>
    </row>
    <row r="7" spans="1:13" ht="15.75" customHeight="1" x14ac:dyDescent="0.25">
      <c r="A7" s="24" t="s">
        <v>15</v>
      </c>
      <c r="B7" s="24"/>
      <c r="C7" s="24"/>
      <c r="D7" s="24"/>
      <c r="E7" s="24"/>
      <c r="F7" s="24"/>
      <c r="G7" s="24"/>
      <c r="H7" s="24"/>
      <c r="I7" s="13">
        <f>SUM(M6:M6)</f>
        <v>599959</v>
      </c>
      <c r="J7" s="14" t="s">
        <v>16</v>
      </c>
      <c r="K7" s="14"/>
      <c r="L7" s="14"/>
      <c r="M7" s="15"/>
    </row>
    <row r="8" spans="1:13" ht="15.6" x14ac:dyDescent="0.3">
      <c r="A8" s="25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.6" x14ac:dyDescent="0.3">
      <c r="A9" s="27"/>
      <c r="B9" s="27"/>
      <c r="C9" s="27"/>
      <c r="D9" s="27"/>
      <c r="E9" s="3"/>
      <c r="F9" s="4"/>
      <c r="G9" s="5"/>
      <c r="H9" s="6"/>
      <c r="I9" s="7"/>
      <c r="J9" s="7"/>
      <c r="K9" s="7"/>
      <c r="L9" s="7"/>
      <c r="M9" s="7"/>
    </row>
    <row r="10" spans="1:13" ht="15.6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6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3" spans="1:13" x14ac:dyDescent="0.25">
      <c r="I13" s="8"/>
    </row>
  </sheetData>
  <mergeCells count="14">
    <mergeCell ref="I1:M1"/>
    <mergeCell ref="A7:H7"/>
    <mergeCell ref="A8:M8"/>
    <mergeCell ref="A9:D9"/>
    <mergeCell ref="I2:M2"/>
    <mergeCell ref="A3:M3"/>
    <mergeCell ref="A4:A5"/>
    <mergeCell ref="B4:B5"/>
    <mergeCell ref="C4:C5"/>
    <mergeCell ref="D4:D5"/>
    <mergeCell ref="E4:E5"/>
    <mergeCell ref="F4:H4"/>
    <mergeCell ref="I4:K4"/>
    <mergeCell ref="L4:M4"/>
  </mergeCells>
  <pageMargins left="0.51181102362204722" right="0.31496062992125984" top="0.70866141732283472" bottom="0.55118110236220474" header="0" footer="0"/>
  <pageSetup paperSize="9" scale="71" fitToHeight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SAFRONOVA</cp:lastModifiedBy>
  <cp:revision>2</cp:revision>
  <cp:lastPrinted>2021-11-17T05:29:57Z</cp:lastPrinted>
  <dcterms:created xsi:type="dcterms:W3CDTF">2014-05-19T23:28:21Z</dcterms:created>
  <dcterms:modified xsi:type="dcterms:W3CDTF">2021-11-17T05:33:32Z</dcterms:modified>
</cp:coreProperties>
</file>