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2021 ГОД\КУРА МОЛОКО ЗАКУПКА НА 2021Г\"/>
    </mc:Choice>
  </mc:AlternateContent>
  <bookViews>
    <workbookView xWindow="0" yWindow="0" windowWidth="27840" windowHeight="12915"/>
  </bookViews>
  <sheets>
    <sheet name="НМЦ" sheetId="1" r:id="rId1"/>
  </sheets>
  <calcPr calcId="162913"/>
</workbook>
</file>

<file path=xl/calcChain.xml><?xml version="1.0" encoding="utf-8"?>
<calcChain xmlns="http://schemas.openxmlformats.org/spreadsheetml/2006/main">
  <c r="I7" i="1" l="1"/>
  <c r="L7" i="1" s="1"/>
  <c r="M7" i="1" s="1"/>
  <c r="I6" i="1"/>
  <c r="L6" i="1" s="1"/>
  <c r="M6" i="1" s="1"/>
  <c r="I5" i="1"/>
  <c r="L5" i="1" s="1"/>
  <c r="M5" i="1" s="1"/>
  <c r="I8" i="1" l="1"/>
  <c r="J6" i="1"/>
  <c r="K6" i="1" s="1"/>
  <c r="J5" i="1"/>
  <c r="K5" i="1" s="1"/>
  <c r="J7" i="1"/>
  <c r="K7" i="1" s="1"/>
</calcChain>
</file>

<file path=xl/sharedStrings.xml><?xml version="1.0" encoding="utf-8"?>
<sst xmlns="http://schemas.openxmlformats.org/spreadsheetml/2006/main" count="29" uniqueCount="26">
  <si>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</si>
  <si>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</si>
  <si>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</si>
  <si>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</si>
  <si>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</si>
  <si>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</si>
  <si>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</si>
  <si>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</si>
  <si>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</si>
  <si>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</si>
  <si>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</si>
  <si>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</si>
  <si>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</si>
  <si>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</si>
  <si>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</si>
  <si>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</si>
  <si>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</si>
  <si>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</si>
  <si>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t>шт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</si>
  <si>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</si>
  <si>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Мясо птицы (курица) – Охлажденное, не должно подвергаться обработке рассолами, содержащими стабилизаторы, консерванты, а также в них не должны содержаться генетически модифицированные продукты, без пищевых смесей, без фосфатов. не допускается мясо птицы механической обвалки и коллагенсодержащее сырье из мяса птицы, ГОСТ 31962-2013 Мясо кур (тушки кур, цыплят-бройлеров и их части). Технические условия. СанПиН 2.4.1.3049-13,</t>
  </si>
  <si>
    <t>Филе куриное охлажденное, в соответствии с ГОСТ,с СанПиН 2.4.1.3049-13</t>
  </si>
  <si>
    <t>Яйцо – Диетическое, I категории с весом не менее 58г., скорлупа чистая и крепкая. На скорлупе каждого диетического яйца ставят несмываемое клеймо. ГОСТ 31654-2012 Яйца куриные пищевые. Технические условия. В соответствии с СанПиН 2.4.1.3049-13</t>
  </si>
  <si>
    <t>кг</t>
  </si>
  <si>
    <r>
      <t>При определениеии начальной (максимальной) цены Договора на поставку мяса кур, яйца</t>
    </r>
    <r>
      <rPr>
        <b/>
        <sz val="12"/>
        <color indexed="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применен метод сопоставимых рыночных цен (анализ рынка). </t>
    </r>
  </si>
  <si>
    <t>Обоснование начальной (максимальной) цены Договора на поставку мяса кур, яйца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</si>
</sst>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</numFmts>
  <fonts count="14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43" fontId="2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left" vertical="center"/>
    </xf>
    <xf numFmtId="164" fontId="8" fillId="3" borderId="0" xfId="1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962775" y="3657600"/>
          <a:ext cx="5905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7" zoomScale="90" workbookViewId="0">
      <selection activeCell="H18" sqref="H18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8.140625" style="1" bestFit="1" customWidth="1"/>
    <col min="10" max="10" width="13.5703125" style="1" bestFit="1" customWidth="1"/>
    <col min="11" max="11" width="10.28515625" style="1" bestFit="1" customWidth="1"/>
    <col min="12" max="12" width="11.28515625" style="1" bestFit="1" customWidth="1"/>
    <col min="13" max="13" width="16.28515625" style="1" bestFit="1" customWidth="1"/>
    <col min="14" max="14" width="9.140625" style="1" bestFit="1"/>
    <col min="15" max="16384" width="9.140625" style="1"/>
  </cols>
  <sheetData>
    <row r="1" spans="1:13" ht="67.5" customHeight="1" x14ac:dyDescent="0.2">
      <c r="I1" s="23"/>
      <c r="J1" s="23"/>
      <c r="K1" s="23"/>
      <c r="L1" s="23"/>
      <c r="M1" s="23"/>
    </row>
    <row r="2" spans="1:13" ht="39" customHeight="1" x14ac:dyDescent="0.2">
      <c r="A2" s="24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39" customHeight="1" x14ac:dyDescent="0.2">
      <c r="A3" s="26" t="s">
        <v>0</v>
      </c>
      <c r="B3" s="28" t="s">
        <v>1</v>
      </c>
      <c r="C3" s="30" t="s">
        <v>2</v>
      </c>
      <c r="D3" s="29" t="s">
        <v>3</v>
      </c>
      <c r="E3" s="29" t="s">
        <v>4</v>
      </c>
      <c r="F3" s="26" t="s">
        <v>5</v>
      </c>
      <c r="G3" s="33"/>
      <c r="H3" s="33"/>
      <c r="I3" s="34" t="s">
        <v>6</v>
      </c>
      <c r="J3" s="34"/>
      <c r="K3" s="34"/>
      <c r="L3" s="35" t="s">
        <v>7</v>
      </c>
      <c r="M3" s="36"/>
    </row>
    <row r="4" spans="1:13" ht="144" customHeight="1" thickBot="1" x14ac:dyDescent="0.25">
      <c r="A4" s="27"/>
      <c r="B4" s="29"/>
      <c r="C4" s="31"/>
      <c r="D4" s="32"/>
      <c r="E4" s="32"/>
      <c r="F4" s="17" t="s">
        <v>8</v>
      </c>
      <c r="G4" s="17" t="s">
        <v>9</v>
      </c>
      <c r="H4" s="17" t="s">
        <v>10</v>
      </c>
      <c r="I4" s="18" t="s">
        <v>11</v>
      </c>
      <c r="J4" s="18" t="s">
        <v>12</v>
      </c>
      <c r="K4" s="18" t="s">
        <v>19</v>
      </c>
      <c r="L4" s="19" t="s">
        <v>13</v>
      </c>
      <c r="M4" s="19" t="s">
        <v>14</v>
      </c>
    </row>
    <row r="5" spans="1:13" s="2" customFormat="1" ht="255.75" thickBot="1" x14ac:dyDescent="0.3">
      <c r="A5" s="13">
        <v>1</v>
      </c>
      <c r="B5" s="20" t="s">
        <v>20</v>
      </c>
      <c r="C5" s="15" t="s">
        <v>15</v>
      </c>
      <c r="D5" s="16" t="s">
        <v>23</v>
      </c>
      <c r="E5" s="14">
        <v>135</v>
      </c>
      <c r="F5" s="9">
        <v>220</v>
      </c>
      <c r="G5" s="10">
        <v>220</v>
      </c>
      <c r="H5" s="9">
        <v>195</v>
      </c>
      <c r="I5" s="9">
        <f t="shared" ref="I5:I7" si="0">AVERAGE(F5:H5)</f>
        <v>211.66666666666666</v>
      </c>
      <c r="J5" s="11">
        <f t="shared" ref="J5:J7" si="1">SQRT(((SUM((POWER(H5-I5,2)),(POWER(G5-I5,2)),(POWER(F5-I5,2)))/(COLUMNS(F5:H5)-1))))</f>
        <v>14.433756729740644</v>
      </c>
      <c r="K5" s="11">
        <f t="shared" ref="K5:K7" si="2">J5/I5*100</f>
        <v>6.8190976675940052</v>
      </c>
      <c r="L5" s="12">
        <f t="shared" ref="L5:L7" si="3">I5</f>
        <v>211.66666666666666</v>
      </c>
      <c r="M5" s="12">
        <f t="shared" ref="M5:M7" si="4">L5*E5</f>
        <v>28575</v>
      </c>
    </row>
    <row r="6" spans="1:13" s="2" customFormat="1" ht="48" thickBot="1" x14ac:dyDescent="0.3">
      <c r="A6" s="13">
        <v>2</v>
      </c>
      <c r="B6" s="21" t="s">
        <v>21</v>
      </c>
      <c r="C6" s="15" t="s">
        <v>15</v>
      </c>
      <c r="D6" s="16" t="s">
        <v>23</v>
      </c>
      <c r="E6" s="14">
        <v>80</v>
      </c>
      <c r="F6" s="9">
        <v>360</v>
      </c>
      <c r="G6" s="10">
        <v>360</v>
      </c>
      <c r="H6" s="9">
        <v>345</v>
      </c>
      <c r="I6" s="9">
        <f t="shared" si="0"/>
        <v>355</v>
      </c>
      <c r="J6" s="11">
        <f t="shared" si="1"/>
        <v>8.6602540378443873</v>
      </c>
      <c r="K6" s="11">
        <f t="shared" si="2"/>
        <v>2.4395081796744753</v>
      </c>
      <c r="L6" s="12">
        <f t="shared" si="3"/>
        <v>355</v>
      </c>
      <c r="M6" s="12">
        <f t="shared" si="4"/>
        <v>28400</v>
      </c>
    </row>
    <row r="7" spans="1:13" s="2" customFormat="1" ht="150.75" thickBot="1" x14ac:dyDescent="0.3">
      <c r="A7" s="13">
        <v>3</v>
      </c>
      <c r="B7" s="22" t="s">
        <v>22</v>
      </c>
      <c r="C7" s="15" t="s">
        <v>15</v>
      </c>
      <c r="D7" s="16" t="s">
        <v>18</v>
      </c>
      <c r="E7" s="14">
        <v>12000</v>
      </c>
      <c r="F7" s="9">
        <v>8.9</v>
      </c>
      <c r="G7" s="10">
        <v>8.9</v>
      </c>
      <c r="H7" s="9">
        <v>8.5</v>
      </c>
      <c r="I7" s="9">
        <f t="shared" si="0"/>
        <v>8.7666666666666675</v>
      </c>
      <c r="J7" s="11">
        <f t="shared" si="1"/>
        <v>0.23094010767585052</v>
      </c>
      <c r="K7" s="11">
        <f t="shared" si="2"/>
        <v>2.6342978061884086</v>
      </c>
      <c r="L7" s="12">
        <f t="shared" si="3"/>
        <v>8.7666666666666675</v>
      </c>
      <c r="M7" s="12">
        <f t="shared" si="4"/>
        <v>105200.00000000001</v>
      </c>
    </row>
    <row r="8" spans="1:13" ht="15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8">
        <f>SUM(M5:M7)</f>
        <v>162175</v>
      </c>
      <c r="J8" s="39" t="s">
        <v>17</v>
      </c>
      <c r="K8" s="39"/>
      <c r="L8" s="39"/>
      <c r="M8" s="40"/>
    </row>
    <row r="9" spans="1:13" ht="15.75" x14ac:dyDescent="0.25">
      <c r="A9" s="41" t="s">
        <v>24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 ht="15.75" x14ac:dyDescent="0.25">
      <c r="A10" s="23"/>
      <c r="B10" s="23"/>
      <c r="C10" s="23"/>
      <c r="D10" s="23"/>
      <c r="E10" s="3"/>
      <c r="F10" s="4"/>
      <c r="G10" s="5"/>
      <c r="H10" s="6"/>
      <c r="I10" s="7"/>
      <c r="J10" s="7"/>
      <c r="K10" s="7"/>
      <c r="L10" s="7"/>
      <c r="M10" s="7"/>
    </row>
    <row r="11" spans="1:13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4" spans="1:13" x14ac:dyDescent="0.2">
      <c r="I14" s="8"/>
    </row>
  </sheetData>
  <mergeCells count="13">
    <mergeCell ref="A8:H8"/>
    <mergeCell ref="A9:M9"/>
    <mergeCell ref="A10:D10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Пользователь Windows</cp:lastModifiedBy>
  <cp:revision>2</cp:revision>
  <dcterms:created xsi:type="dcterms:W3CDTF">2014-05-19T23:28:21Z</dcterms:created>
  <dcterms:modified xsi:type="dcterms:W3CDTF">2021-11-15T06:31:39Z</dcterms:modified>
</cp:coreProperties>
</file>