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1415" windowHeight="5580"/>
  </bookViews>
  <sheets>
    <sheet name="Лист1" sheetId="1" r:id="rId1"/>
  </sheets>
  <definedNames>
    <definedName name="_GoBack" localSheetId="0">Лист1!$B$50</definedName>
  </definedNames>
  <calcPr calcId="125725"/>
</workbook>
</file>

<file path=xl/calcChain.xml><?xml version="1.0" encoding="utf-8"?>
<calcChain xmlns="http://schemas.openxmlformats.org/spreadsheetml/2006/main">
  <c r="J6" i="1"/>
  <c r="I6"/>
  <c r="K6" s="1"/>
  <c r="J7"/>
  <c r="I7"/>
  <c r="M7" s="1"/>
  <c r="J5"/>
  <c r="I5"/>
  <c r="M5" s="1"/>
  <c r="M6" l="1"/>
  <c r="K5"/>
  <c r="K7"/>
  <c r="M8" l="1"/>
</calcChain>
</file>

<file path=xl/sharedStrings.xml><?xml version="1.0" encoding="utf-8"?>
<sst xmlns="http://schemas.openxmlformats.org/spreadsheetml/2006/main" count="29" uniqueCount="26">
  <si>
    <t>Приложение №2</t>
  </si>
  <si>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</si>
  <si>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</si>
  <si>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</si>
  <si>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</si>
  <si>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</si>
  <si>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</si>
  <si>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</si>
  <si>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</si>
  <si>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</si>
  <si>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>&lt;33</t>
  </si>
  <si>
    <t xml:space="preserve">  - среднее квадратичное отклонение      </t>
  </si>
  <si>
    <t>Цена единицы продукции, указанная в источнике №5, (руб.)</t>
  </si>
  <si>
    <t>Цена единицы продукции, указанная в источнике №4, (руб.)</t>
  </si>
  <si>
    <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</si>
  <si>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rgb="FF000000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</si>
  <si>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rgb="FF000000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</si>
  <si>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rgb="FF000000"/>
        <rFont val="Times New Roman"/>
        <family val="1"/>
        <charset val="204"/>
      </rPr>
      <t>рын</t>
    </r>
    <r>
      <rPr>
        <sz val="10"/>
        <color rgb="FF000000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</si>
  <si>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rgb="FF000000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</si>
  <si>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rgb="FF000000"/>
        <rFont val="Times New Roman"/>
        <family val="1"/>
        <charset val="204"/>
      </rPr>
      <t xml:space="preserve"> - номер источника ценовой информации.</t>
    </r>
  </si>
  <si>
    <t xml:space="preserve">Цена единицы продукции, указанная в источнике №1, (руб.), </t>
  </si>
  <si>
    <t xml:space="preserve">Цена единицы продукции, указанная в источнике №2, (руб.), </t>
  </si>
  <si>
    <t>Оказание услуг по проведению периодических медицинских осмотров работников, занятых на работах с вредными и (или) опасными условиями труда (мужчины)</t>
  </si>
  <si>
    <t>Кол-во, чел-к</t>
  </si>
  <si>
    <t>Цена единицы продукции, указанная в источнике №3, (руб.)</t>
  </si>
  <si>
    <t>Оказание услуг по проведению периодических медицинских осмотров работников, занятых на работах с вредными и (или) опасными условиями труда (женщины)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</si>
</sst>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/>
    <xf numFmtId="0" fontId="13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0" fontId="0" fillId="0" borderId="0" xfId="0"/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9" fillId="0" borderId="0" xfId="1" applyAlignment="1" applyProtection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</xdr:row>
      <xdr:rowOff>76200</xdr:rowOff>
    </xdr:from>
    <xdr:to>
      <xdr:col>12</xdr:col>
      <xdr:colOff>857250</xdr:colOff>
      <xdr:row>3</xdr:row>
      <xdr:rowOff>561975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7725" y="781050"/>
          <a:ext cx="704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104775</xdr:colOff>
      <xdr:row>3</xdr:row>
      <xdr:rowOff>104775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81650" y="704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3</xdr:row>
      <xdr:rowOff>419100</xdr:rowOff>
    </xdr:from>
    <xdr:to>
      <xdr:col>9</xdr:col>
      <xdr:colOff>1352550</xdr:colOff>
      <xdr:row>3</xdr:row>
      <xdr:rowOff>866775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0700" y="1123950"/>
          <a:ext cx="11525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3</xdr:row>
      <xdr:rowOff>504825</xdr:rowOff>
    </xdr:from>
    <xdr:to>
      <xdr:col>11</xdr:col>
      <xdr:colOff>0</xdr:colOff>
      <xdr:row>3</xdr:row>
      <xdr:rowOff>847725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0850" y="1209675"/>
          <a:ext cx="952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P7" sqref="P7"/>
    </sheetView>
  </sheetViews>
  <sheetFormatPr defaultRowHeight="15"/>
  <cols>
    <col min="1" max="1" width="3.42578125" customWidth="1"/>
    <col min="2" max="2" width="25" customWidth="1"/>
    <col min="3" max="3" width="7.7109375" customWidth="1"/>
    <col min="4" max="5" width="9.85546875" customWidth="1"/>
    <col min="6" max="6" width="10" customWidth="1"/>
    <col min="7" max="7" width="5.85546875" style="24" customWidth="1"/>
    <col min="8" max="8" width="8.85546875" style="19" customWidth="1"/>
    <col min="9" max="9" width="8" customWidth="1"/>
    <col min="10" max="10" width="16.7109375" customWidth="1"/>
    <col min="11" max="11" width="14.42578125" customWidth="1"/>
    <col min="13" max="13" width="12.140625" customWidth="1"/>
  </cols>
  <sheetData>
    <row r="1" spans="1:16" ht="1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6"/>
    </row>
    <row r="2" spans="1:16" ht="1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"/>
    </row>
    <row r="3" spans="1:16" ht="15.75" customHeight="1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1"/>
    </row>
    <row r="4" spans="1:16" ht="117.75" customHeight="1">
      <c r="A4" s="26" t="s">
        <v>9</v>
      </c>
      <c r="B4" s="26" t="s">
        <v>3</v>
      </c>
      <c r="C4" s="26" t="s">
        <v>23</v>
      </c>
      <c r="D4" s="27" t="s">
        <v>20</v>
      </c>
      <c r="E4" s="27" t="s">
        <v>21</v>
      </c>
      <c r="F4" s="27" t="s">
        <v>24</v>
      </c>
      <c r="G4" s="27" t="s">
        <v>13</v>
      </c>
      <c r="H4" s="27" t="s">
        <v>12</v>
      </c>
      <c r="I4" s="26" t="s">
        <v>4</v>
      </c>
      <c r="J4" s="28" t="s">
        <v>11</v>
      </c>
      <c r="K4" s="28" t="s">
        <v>5</v>
      </c>
      <c r="L4" s="28" t="s">
        <v>6</v>
      </c>
      <c r="M4" s="28"/>
      <c r="N4" s="4"/>
    </row>
    <row r="5" spans="1:16" s="33" customFormat="1" ht="78" customHeight="1">
      <c r="A5" s="26">
        <v>1</v>
      </c>
      <c r="B5" s="26" t="s">
        <v>22</v>
      </c>
      <c r="C5" s="26">
        <v>64</v>
      </c>
      <c r="D5" s="34">
        <v>1565</v>
      </c>
      <c r="E5" s="34">
        <v>2310</v>
      </c>
      <c r="F5" s="34">
        <v>3227</v>
      </c>
      <c r="G5" s="27"/>
      <c r="H5" s="27"/>
      <c r="I5" s="14">
        <f>ROUND(AVERAGE(D5,E5,F5,H5,G5),2)</f>
        <v>2367.33</v>
      </c>
      <c r="J5" s="10">
        <f>STDEV(D5,E5,F5,H5,G5)</f>
        <v>832.48203183812564</v>
      </c>
      <c r="K5" s="7">
        <f t="shared" ref="K5:K7" si="0">J5/I5*100</f>
        <v>35.165440890713406</v>
      </c>
      <c r="L5" s="7" t="s">
        <v>10</v>
      </c>
      <c r="M5" s="10">
        <f>C5*I5</f>
        <v>151509.12</v>
      </c>
      <c r="N5" s="4"/>
    </row>
    <row r="6" spans="1:16" s="33" customFormat="1" ht="78" customHeight="1">
      <c r="A6" s="26">
        <v>2</v>
      </c>
      <c r="B6" s="26" t="s">
        <v>22</v>
      </c>
      <c r="C6" s="26">
        <v>23</v>
      </c>
      <c r="D6" s="34">
        <v>1965</v>
      </c>
      <c r="E6" s="34">
        <v>3110</v>
      </c>
      <c r="F6" s="34">
        <v>3827</v>
      </c>
      <c r="G6" s="27"/>
      <c r="H6" s="27"/>
      <c r="I6" s="14">
        <f>ROUND(AVERAGE(D6,E6,F6,H6,G6),2)</f>
        <v>2967.33</v>
      </c>
      <c r="J6" s="10">
        <f>STDEV(D6,E6,F6,H6,G6)</f>
        <v>939.16257023655601</v>
      </c>
      <c r="K6" s="7">
        <f t="shared" ref="K6" si="1">J6/I6*100</f>
        <v>31.650088471338073</v>
      </c>
      <c r="L6" s="7" t="s">
        <v>10</v>
      </c>
      <c r="M6" s="10">
        <f>C6*I6</f>
        <v>68248.59</v>
      </c>
      <c r="N6" s="4"/>
    </row>
    <row r="7" spans="1:16" s="33" customFormat="1" ht="74.25" customHeight="1">
      <c r="A7" s="26">
        <v>2</v>
      </c>
      <c r="B7" s="26" t="s">
        <v>25</v>
      </c>
      <c r="C7" s="26">
        <v>2</v>
      </c>
      <c r="D7" s="34">
        <v>3435</v>
      </c>
      <c r="E7" s="34">
        <v>2205</v>
      </c>
      <c r="F7" s="34">
        <v>3827</v>
      </c>
      <c r="G7" s="27"/>
      <c r="H7" s="27"/>
      <c r="I7" s="14">
        <f>ROUND(AVERAGE(D7,E7,F7,H7,G7),2)</f>
        <v>3155.67</v>
      </c>
      <c r="J7" s="10">
        <f>STDEV(D7,E7,F7,H7,G7)</f>
        <v>846.31042374139167</v>
      </c>
      <c r="K7" s="7">
        <f t="shared" si="0"/>
        <v>26.818723876114792</v>
      </c>
      <c r="L7" s="7" t="s">
        <v>10</v>
      </c>
      <c r="M7" s="10">
        <f>C7*I7</f>
        <v>6311.34</v>
      </c>
      <c r="N7" s="4"/>
    </row>
    <row r="8" spans="1:16" s="9" customFormat="1" ht="25.5" customHeight="1">
      <c r="A8" s="43" t="s">
        <v>7</v>
      </c>
      <c r="B8" s="43"/>
      <c r="C8" s="29"/>
      <c r="D8" s="38"/>
      <c r="E8" s="38"/>
      <c r="F8" s="38"/>
      <c r="G8" s="38"/>
      <c r="H8" s="38"/>
      <c r="I8" s="38"/>
      <c r="J8" s="38"/>
      <c r="K8" s="38"/>
      <c r="L8" s="38"/>
      <c r="M8" s="30">
        <f>SUM(M5:M7)</f>
        <v>226069.05</v>
      </c>
      <c r="N8" s="8"/>
    </row>
    <row r="9" spans="1:16" s="9" customFormat="1" ht="21" customHeight="1">
      <c r="A9"/>
      <c r="B9" s="31" t="s">
        <v>8</v>
      </c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8"/>
    </row>
    <row r="10" spans="1:16" ht="18.75" customHeight="1">
      <c r="A10" s="2"/>
      <c r="B10" s="36" t="s">
        <v>14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"/>
    </row>
    <row r="11" spans="1:16" ht="21" customHeight="1">
      <c r="B11" s="36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"/>
    </row>
    <row r="12" spans="1:16" ht="15.75">
      <c r="B12" s="36" t="s">
        <v>16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"/>
    </row>
    <row r="13" spans="1:16" ht="15.75">
      <c r="B13" s="36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"/>
    </row>
    <row r="14" spans="1:16" ht="15.75">
      <c r="B14" s="36" t="s">
        <v>18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"/>
    </row>
    <row r="15" spans="1:16" ht="15.75">
      <c r="B15" s="36" t="s">
        <v>19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"/>
    </row>
    <row r="16" spans="1:16" ht="15.75">
      <c r="B16" s="15"/>
      <c r="C16" s="15"/>
      <c r="D16" s="15"/>
      <c r="E16" s="15"/>
      <c r="F16" s="15"/>
      <c r="G16" s="25"/>
      <c r="H16" s="17"/>
      <c r="I16" s="15"/>
      <c r="J16" s="15"/>
      <c r="K16" s="15"/>
      <c r="L16" s="15"/>
      <c r="M16" s="15"/>
      <c r="N16" s="1"/>
      <c r="P16" s="23"/>
    </row>
    <row r="17" spans="1:14" ht="21.75" customHeight="1">
      <c r="A17" s="12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"/>
    </row>
    <row r="18" spans="1:14" ht="15.75">
      <c r="A18" s="13"/>
      <c r="B18" s="2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</row>
    <row r="19" spans="1:14" ht="15.75">
      <c r="A19" s="13"/>
      <c r="B19" s="20"/>
      <c r="C19" s="21"/>
      <c r="D19" s="21"/>
      <c r="E19" s="16"/>
      <c r="F19" s="16"/>
      <c r="G19" s="18"/>
      <c r="H19" s="18"/>
      <c r="I19" s="16"/>
      <c r="J19" s="16"/>
      <c r="K19" s="16"/>
      <c r="L19" s="16"/>
      <c r="M19" s="16"/>
      <c r="N19" s="1"/>
    </row>
    <row r="20" spans="1:14" ht="15.75">
      <c r="A20" s="1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"/>
    </row>
    <row r="21" spans="1:14" ht="12.75" customHeight="1">
      <c r="N21" s="1"/>
    </row>
    <row r="22" spans="1:14" ht="13.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</sheetData>
  <mergeCells count="14">
    <mergeCell ref="D8:L8"/>
    <mergeCell ref="B17:M17"/>
    <mergeCell ref="A2:M2"/>
    <mergeCell ref="A1:M1"/>
    <mergeCell ref="A3:M3"/>
    <mergeCell ref="A8:B8"/>
    <mergeCell ref="A22:M22"/>
    <mergeCell ref="B12:M12"/>
    <mergeCell ref="B13:M13"/>
    <mergeCell ref="B10:M10"/>
    <mergeCell ref="B11:M11"/>
    <mergeCell ref="B14:M14"/>
    <mergeCell ref="B15:M15"/>
    <mergeCell ref="B20:M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Zakupki_2</cp:lastModifiedBy>
  <cp:lastPrinted>2019-09-05T09:05:02Z</cp:lastPrinted>
  <dcterms:created xsi:type="dcterms:W3CDTF">2014-07-02T09:07:27Z</dcterms:created>
  <dcterms:modified xsi:type="dcterms:W3CDTF">2021-10-11T06:14:38Z</dcterms:modified>
</cp:coreProperties>
</file>