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0" i="1"/>
  <c r="M11" i="1"/>
  <c r="M1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N34" i="1" s="1"/>
  <c r="L35" i="1"/>
  <c r="L36" i="1"/>
  <c r="L5" i="1"/>
  <c r="O36" i="1"/>
  <c r="K36" i="1"/>
  <c r="I36" i="1"/>
  <c r="G36" i="1"/>
  <c r="O35" i="1"/>
  <c r="K35" i="1"/>
  <c r="I35" i="1"/>
  <c r="G35" i="1"/>
  <c r="K34" i="1"/>
  <c r="I34" i="1"/>
  <c r="G34" i="1"/>
  <c r="N33" i="1"/>
  <c r="K33" i="1"/>
  <c r="I33" i="1"/>
  <c r="G33" i="1"/>
  <c r="N32" i="1"/>
  <c r="K32" i="1"/>
  <c r="I32" i="1"/>
  <c r="G32" i="1"/>
  <c r="O31" i="1"/>
  <c r="K31" i="1"/>
  <c r="I31" i="1"/>
  <c r="G31" i="1"/>
  <c r="O30" i="1"/>
  <c r="K30" i="1"/>
  <c r="I30" i="1"/>
  <c r="G30" i="1"/>
  <c r="K29" i="1"/>
  <c r="I29" i="1"/>
  <c r="G29" i="1"/>
  <c r="O28" i="1"/>
  <c r="K28" i="1"/>
  <c r="I28" i="1"/>
  <c r="G28" i="1"/>
  <c r="O27" i="1"/>
  <c r="K27" i="1"/>
  <c r="I27" i="1"/>
  <c r="G27" i="1"/>
  <c r="O26" i="1"/>
  <c r="K26" i="1"/>
  <c r="I26" i="1"/>
  <c r="G26" i="1"/>
  <c r="O25" i="1"/>
  <c r="K25" i="1"/>
  <c r="I25" i="1"/>
  <c r="G25" i="1"/>
  <c r="O24" i="1"/>
  <c r="K24" i="1"/>
  <c r="I24" i="1"/>
  <c r="G24" i="1"/>
  <c r="O23" i="1"/>
  <c r="K23" i="1"/>
  <c r="I23" i="1"/>
  <c r="G23" i="1"/>
  <c r="O22" i="1"/>
  <c r="K22" i="1"/>
  <c r="I22" i="1"/>
  <c r="G22" i="1"/>
  <c r="O21" i="1"/>
  <c r="K21" i="1"/>
  <c r="I21" i="1"/>
  <c r="G21" i="1"/>
  <c r="O20" i="1"/>
  <c r="K20" i="1"/>
  <c r="I20" i="1"/>
  <c r="G20" i="1"/>
  <c r="O19" i="1"/>
  <c r="K19" i="1"/>
  <c r="I19" i="1"/>
  <c r="G19" i="1"/>
  <c r="O18" i="1"/>
  <c r="K18" i="1"/>
  <c r="I18" i="1"/>
  <c r="G18" i="1"/>
  <c r="M17" i="1"/>
  <c r="N17" i="1" s="1"/>
  <c r="O17" i="1"/>
  <c r="K17" i="1"/>
  <c r="I17" i="1"/>
  <c r="G17" i="1"/>
  <c r="O16" i="1"/>
  <c r="K16" i="1"/>
  <c r="I16" i="1"/>
  <c r="G16" i="1"/>
  <c r="O15" i="1"/>
  <c r="K15" i="1"/>
  <c r="I15" i="1"/>
  <c r="G15" i="1"/>
  <c r="O14" i="1"/>
  <c r="K14" i="1"/>
  <c r="I14" i="1"/>
  <c r="G14" i="1"/>
  <c r="O13" i="1"/>
  <c r="K13" i="1"/>
  <c r="I13" i="1"/>
  <c r="G13" i="1"/>
  <c r="O12" i="1"/>
  <c r="K12" i="1"/>
  <c r="I12" i="1"/>
  <c r="G12" i="1"/>
  <c r="O11" i="1"/>
  <c r="K11" i="1"/>
  <c r="I11" i="1"/>
  <c r="G11" i="1"/>
  <c r="O10" i="1"/>
  <c r="K10" i="1"/>
  <c r="I10" i="1"/>
  <c r="G10" i="1"/>
  <c r="M9" i="1"/>
  <c r="N9" i="1" s="1"/>
  <c r="O9" i="1"/>
  <c r="K9" i="1"/>
  <c r="I9" i="1"/>
  <c r="G9" i="1"/>
  <c r="O8" i="1"/>
  <c r="K8" i="1"/>
  <c r="I8" i="1"/>
  <c r="G8" i="1"/>
  <c r="O7" i="1"/>
  <c r="K7" i="1"/>
  <c r="I7" i="1"/>
  <c r="G7" i="1"/>
  <c r="O6" i="1"/>
  <c r="K6" i="1"/>
  <c r="I6" i="1"/>
  <c r="G6" i="1"/>
  <c r="M5" i="1"/>
  <c r="N5" i="1" s="1"/>
  <c r="K5" i="1"/>
  <c r="I5" i="1"/>
  <c r="G5" i="1"/>
  <c r="M13" i="1" l="1"/>
  <c r="N13" i="1" s="1"/>
  <c r="N27" i="1"/>
  <c r="M7" i="1"/>
  <c r="N7" i="1" s="1"/>
  <c r="N11" i="1"/>
  <c r="M15" i="1"/>
  <c r="N15" i="1" s="1"/>
  <c r="N28" i="1"/>
  <c r="O32" i="1"/>
  <c r="O33" i="1"/>
  <c r="O34" i="1"/>
  <c r="O5" i="1"/>
  <c r="N35" i="1"/>
  <c r="M6" i="1"/>
  <c r="N6" i="1" s="1"/>
  <c r="M8" i="1"/>
  <c r="N8" i="1" s="1"/>
  <c r="N10" i="1"/>
  <c r="N12" i="1"/>
  <c r="M14" i="1"/>
  <c r="N14" i="1" s="1"/>
  <c r="M16" i="1"/>
  <c r="N16" i="1" s="1"/>
  <c r="M18" i="1"/>
  <c r="N18" i="1" s="1"/>
  <c r="N19" i="1"/>
  <c r="N20" i="1"/>
  <c r="N21" i="1"/>
  <c r="N22" i="1"/>
  <c r="N23" i="1"/>
  <c r="N24" i="1"/>
  <c r="N25" i="1"/>
  <c r="N26" i="1"/>
  <c r="N30" i="1"/>
  <c r="N31" i="1"/>
  <c r="N36" i="1"/>
  <c r="O37" i="1" l="1"/>
</calcChain>
</file>

<file path=xl/sharedStrings.xml><?xml version="1.0" encoding="utf-8"?>
<sst xmlns="http://schemas.openxmlformats.org/spreadsheetml/2006/main" count="116" uniqueCount="55">
  <si>
    <t>№ п/п</t>
  </si>
  <si>
    <t>Наименование товара</t>
  </si>
  <si>
    <t>Форма упаковки</t>
  </si>
  <si>
    <t>Ед. изм.</t>
  </si>
  <si>
    <t>Кол-во ед. изм.</t>
  </si>
  <si>
    <t>итого</t>
  </si>
  <si>
    <t>Средняя цена за единицу (руб.) по 3 КП</t>
  </si>
  <si>
    <t>Среднее квадратическое отклонение цены за единицу</t>
  </si>
  <si>
    <t>Коэффициент вариации цены за единицу*, %</t>
  </si>
  <si>
    <t>Мяч волейбольный (звенящие) Артикул:                  СА-35393</t>
  </si>
  <si>
    <t>Мяч волейбольный Mikasa VSV800</t>
  </si>
  <si>
    <t>Мяч волейбольный Mikasa ISV 100TS</t>
  </si>
  <si>
    <t>Мяч баскетбольный (звенящий) Артикул:         СА-38388</t>
  </si>
  <si>
    <t>Мяч баскетбольный ATEMI BB800</t>
  </si>
  <si>
    <t>Мяч баскетбольный Wilson Reaction PRO</t>
  </si>
  <si>
    <t>Мяч футбольный звенящий Артикул:                СА-35394</t>
  </si>
  <si>
    <t>Мяч футбольный Select Contra IMS 812310 (2019)</t>
  </si>
  <si>
    <t>МЕДИЦИНБОЛ IRON BODY 1792EG-2 1 КГ</t>
  </si>
  <si>
    <t>МЕДИЦИНБОЛ IRON BODY 1794EG-2 2 КГ</t>
  </si>
  <si>
    <t>МЕДИЦИНБОЛ IRON BODY 1796EG-68 3 КГ</t>
  </si>
  <si>
    <t>МЕДБОЛ LITE WEIGHTS 1704LW 4 КГ</t>
  </si>
  <si>
    <t>МЕДБОЛ LITE WEIGHTS 1705LW 5 КГ</t>
  </si>
  <si>
    <t>МЕДИЦИНБОЛ STAR FIT GB-703 6 КГ</t>
  </si>
  <si>
    <t>Реабилитационный тренажер Качающаяся доска (балансир) Артикул:                  КХ-7010</t>
  </si>
  <si>
    <t>Тренажер с гайками для развития моторики пальцев рук Артикул  ГЕР-5984</t>
  </si>
  <si>
    <t>Дорожка массажная с камнями Артикул msh-1390212</t>
  </si>
  <si>
    <t>Гиперэкстэнзия с изменяемым наклоном DIALOG GYM</t>
  </si>
  <si>
    <t>ГФ-006 ГАНТЕЛЬНЫЙ РЯД ХРОМИРОВАННЫЙ, ОТ 2 ДО 16КГ (12ПАР)</t>
  </si>
  <si>
    <t>Стойка для дисков «Елочка»</t>
  </si>
  <si>
    <t>Скамья со стойками для жима лежа для инвалидов опорно- двигательного аппарата Комплекс трансформируемый DIALOG GYM Артикул  D077</t>
  </si>
  <si>
    <t>Штанга рекордная олимпийская 282,5 кг (цветные диски евро-классик)</t>
  </si>
  <si>
    <t xml:space="preserve">Шведская стенка для ЛФК + турник (съёмный)+ брусья+скамья)  </t>
  </si>
  <si>
    <t>А-021 Универсальная стойка Чемодан</t>
  </si>
  <si>
    <t>Утяжелители для рук и ног</t>
  </si>
  <si>
    <t>пара 0,5 кг</t>
  </si>
  <si>
    <t>пара 1 кг</t>
  </si>
  <si>
    <t>Спортивный  Мат 1000х1000х 40 мм  Kampfer Татами Ласточкин Хвост</t>
  </si>
  <si>
    <t>Тренажёр Подъем на икры сидя JOHNS SM 755</t>
  </si>
  <si>
    <t>Степпер DFC SC-S5901</t>
  </si>
  <si>
    <t>Реабилитационная беговая дорожка CardioPower TR150</t>
  </si>
  <si>
    <t>Велотренажер Proxima Rodos II PROB-104</t>
  </si>
  <si>
    <t xml:space="preserve">КП № 1 </t>
  </si>
  <si>
    <t xml:space="preserve">КП № 2 </t>
  </si>
  <si>
    <t xml:space="preserve">КП № 3 </t>
  </si>
  <si>
    <t>Без упаковки</t>
  </si>
  <si>
    <t>шт</t>
  </si>
  <si>
    <t>Индивидуальная упаковка</t>
  </si>
  <si>
    <t>Упаковка - картон и полиэтилен</t>
  </si>
  <si>
    <t>ОБОСНОВАНИЕ НАЧАЛЬНОЙ (МАКСИМАЛЬНОЙ) ЦЕНЫ ДОГОВОРА</t>
  </si>
  <si>
    <t>Метод сопостовимых рыночных цен (анализ рынка)</t>
  </si>
  <si>
    <t>НМЦД</t>
  </si>
  <si>
    <t>Цена за ед ,руб</t>
  </si>
  <si>
    <t>Цена за ед, руб</t>
  </si>
  <si>
    <t>Сумма, руб</t>
  </si>
  <si>
    <t>Общая средняя цена,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</si>
</sst>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0" fillId="0" borderId="1" xfId="0" applyNumberForma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Fill="1" applyAlignment="1">
      <alignment wrapText="1"/>
    </xf>
    <xf numFmtId="2" fontId="3" fillId="0" borderId="0" xfId="0" applyNumberFormat="1" applyFont="1" applyFill="1" applyAlignment="1"/>
    <xf numFmtId="2" fontId="1" fillId="0" borderId="0" xfId="0" applyNumberFormat="1" applyFont="1" applyFill="1"/>
    <xf numFmtId="0" fontId="3" fillId="0" borderId="0" xfId="0" applyFont="1" applyFill="1" applyAlignment="1">
      <alignment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9"/>
  <sheetViews>
    <sheetView tabSelected="1" workbookViewId="0">
      <selection activeCell="S5" sqref="S5"/>
    </sheetView>
  </sheetViews>
  <sheetFormatPr defaultRowHeight="15" x14ac:dyDescent="0.25"/>
  <cols>
    <col min="1" max="1" width="5.140625" style="1" customWidth="1"/>
    <col min="2" max="2" width="21" style="1" customWidth="1"/>
    <col min="3" max="3" width="9.140625" style="1"/>
    <col min="4" max="4" width="8.140625" style="1" customWidth="1"/>
    <col min="5" max="5" width="6" style="1" customWidth="1"/>
    <col min="6" max="11" width="9.140625" style="1"/>
    <col min="12" max="12" width="12.42578125" style="1" customWidth="1"/>
    <col min="13" max="14" width="9.140625" style="1"/>
    <col min="15" max="15" width="13.7109375" style="1" customWidth="1"/>
    <col min="16" max="16384" width="9.140625" style="1"/>
  </cols>
  <sheetData>
    <row r="1" spans="1:17" x14ac:dyDescent="0.25">
      <c r="F1" s="2" t="s">
        <v>48</v>
      </c>
      <c r="G1" s="2"/>
      <c r="H1" s="2"/>
      <c r="I1" s="2"/>
      <c r="J1" s="2"/>
      <c r="K1" s="2"/>
      <c r="L1" s="2"/>
    </row>
    <row r="2" spans="1:17" x14ac:dyDescent="0.25">
      <c r="B2" s="3" t="s">
        <v>49</v>
      </c>
      <c r="C2" s="3"/>
      <c r="D2" s="3"/>
      <c r="E2" s="3"/>
      <c r="F2" s="3"/>
      <c r="G2" s="3"/>
    </row>
    <row r="3" spans="1:17" x14ac:dyDescent="0.25">
      <c r="A3" s="4"/>
      <c r="B3" s="4"/>
      <c r="C3" s="4"/>
      <c r="D3" s="4"/>
      <c r="E3" s="4"/>
      <c r="F3" s="5" t="s">
        <v>41</v>
      </c>
      <c r="G3" s="6"/>
      <c r="H3" s="5" t="s">
        <v>42</v>
      </c>
      <c r="I3" s="6"/>
      <c r="J3" s="5" t="s">
        <v>43</v>
      </c>
      <c r="K3" s="6"/>
      <c r="L3" s="4"/>
      <c r="M3" s="4"/>
      <c r="N3" s="4"/>
      <c r="O3" s="7"/>
      <c r="P3" s="7"/>
      <c r="Q3" s="7"/>
    </row>
    <row r="4" spans="1:17" ht="72.7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51</v>
      </c>
      <c r="G4" s="8" t="s">
        <v>53</v>
      </c>
      <c r="H4" s="8" t="s">
        <v>52</v>
      </c>
      <c r="I4" s="8" t="s">
        <v>53</v>
      </c>
      <c r="J4" s="8" t="s">
        <v>52</v>
      </c>
      <c r="K4" s="8" t="s">
        <v>53</v>
      </c>
      <c r="L4" s="8" t="s">
        <v>6</v>
      </c>
      <c r="M4" s="8" t="s">
        <v>7</v>
      </c>
      <c r="N4" s="8" t="s">
        <v>8</v>
      </c>
      <c r="O4" s="8" t="s">
        <v>54</v>
      </c>
      <c r="P4" s="7"/>
      <c r="Q4" s="7"/>
    </row>
    <row r="5" spans="1:17" ht="36.75" x14ac:dyDescent="0.25">
      <c r="A5" s="9">
        <v>1</v>
      </c>
      <c r="B5" s="10" t="s">
        <v>9</v>
      </c>
      <c r="C5" s="11" t="s">
        <v>44</v>
      </c>
      <c r="D5" s="9" t="s">
        <v>45</v>
      </c>
      <c r="E5" s="9">
        <v>2</v>
      </c>
      <c r="F5" s="9">
        <v>3000</v>
      </c>
      <c r="G5" s="9">
        <f>E5*F5</f>
        <v>6000</v>
      </c>
      <c r="H5" s="9">
        <v>3700</v>
      </c>
      <c r="I5" s="9">
        <f>E5*H5</f>
        <v>7400</v>
      </c>
      <c r="J5" s="9">
        <v>3500</v>
      </c>
      <c r="K5" s="9">
        <f>E5*J5</f>
        <v>7000</v>
      </c>
      <c r="L5" s="12">
        <f>(F5+H5+J5)/3</f>
        <v>3400</v>
      </c>
      <c r="M5" s="12">
        <f>((((F5-L5)^2)+((H5-L5)^2)+((J5-L5)^2))/(3-1))^0.5</f>
        <v>360.55512754639892</v>
      </c>
      <c r="N5" s="12">
        <f>(M5/L5)*100</f>
        <v>10.604562574894086</v>
      </c>
      <c r="O5" s="13">
        <f>L5*E5</f>
        <v>6800</v>
      </c>
    </row>
    <row r="6" spans="1:17" ht="24.75" x14ac:dyDescent="0.25">
      <c r="A6" s="9">
        <v>2</v>
      </c>
      <c r="B6" s="10" t="s">
        <v>10</v>
      </c>
      <c r="C6" s="11" t="s">
        <v>44</v>
      </c>
      <c r="D6" s="9" t="s">
        <v>45</v>
      </c>
      <c r="E6" s="9">
        <v>2</v>
      </c>
      <c r="F6" s="9">
        <v>2300</v>
      </c>
      <c r="G6" s="9">
        <f t="shared" ref="G6:G36" si="0">E6*F6</f>
        <v>4600</v>
      </c>
      <c r="H6" s="9">
        <v>2900</v>
      </c>
      <c r="I6" s="9">
        <f t="shared" ref="I6:I36" si="1">E6*H6</f>
        <v>5800</v>
      </c>
      <c r="J6" s="9">
        <v>2800</v>
      </c>
      <c r="K6" s="9">
        <f t="shared" ref="K6:K36" si="2">E6*J6</f>
        <v>5600</v>
      </c>
      <c r="L6" s="12">
        <f t="shared" ref="L6:L36" si="3">(F6+H6+J6)/3</f>
        <v>2666.6666666666665</v>
      </c>
      <c r="M6" s="12">
        <f>((((F6-L6)^2)+((H6-L6)^2)+((J6-L6)^2))/(3-1))^0.5</f>
        <v>321.45502536643181</v>
      </c>
      <c r="N6" s="12">
        <f>(M6/L6)*100</f>
        <v>12.054563451241194</v>
      </c>
      <c r="O6" s="13">
        <f>L6*E6</f>
        <v>5333.333333333333</v>
      </c>
    </row>
    <row r="7" spans="1:17" ht="24.75" x14ac:dyDescent="0.25">
      <c r="A7" s="9">
        <v>3</v>
      </c>
      <c r="B7" s="10" t="s">
        <v>11</v>
      </c>
      <c r="C7" s="11" t="s">
        <v>44</v>
      </c>
      <c r="D7" s="9" t="s">
        <v>45</v>
      </c>
      <c r="E7" s="9">
        <v>2</v>
      </c>
      <c r="F7" s="9">
        <v>3150</v>
      </c>
      <c r="G7" s="9">
        <f t="shared" si="0"/>
        <v>6300</v>
      </c>
      <c r="H7" s="9">
        <v>3700</v>
      </c>
      <c r="I7" s="9">
        <f t="shared" si="1"/>
        <v>7400</v>
      </c>
      <c r="J7" s="9">
        <v>3650</v>
      </c>
      <c r="K7" s="9">
        <f t="shared" si="2"/>
        <v>7300</v>
      </c>
      <c r="L7" s="12">
        <f t="shared" si="3"/>
        <v>3500</v>
      </c>
      <c r="M7" s="12">
        <f>((((F7-L7)^2)+((H7-L7)^2)+((J7-L7)^2))/(3-1))^0.5</f>
        <v>304.13812651491099</v>
      </c>
      <c r="N7" s="12">
        <f>(M7/L7)*100</f>
        <v>8.6896607575688858</v>
      </c>
      <c r="O7" s="13">
        <f>L7*E7</f>
        <v>7000</v>
      </c>
    </row>
    <row r="8" spans="1:17" ht="36.75" x14ac:dyDescent="0.25">
      <c r="A8" s="9">
        <v>4</v>
      </c>
      <c r="B8" s="10" t="s">
        <v>12</v>
      </c>
      <c r="C8" s="11" t="s">
        <v>44</v>
      </c>
      <c r="D8" s="9" t="s">
        <v>45</v>
      </c>
      <c r="E8" s="9">
        <v>2</v>
      </c>
      <c r="F8" s="9">
        <v>3000</v>
      </c>
      <c r="G8" s="9">
        <f t="shared" si="0"/>
        <v>6000</v>
      </c>
      <c r="H8" s="9">
        <v>3700</v>
      </c>
      <c r="I8" s="9">
        <f t="shared" si="1"/>
        <v>7400</v>
      </c>
      <c r="J8" s="9">
        <v>3500</v>
      </c>
      <c r="K8" s="9">
        <f t="shared" si="2"/>
        <v>7000</v>
      </c>
      <c r="L8" s="12">
        <f t="shared" si="3"/>
        <v>3400</v>
      </c>
      <c r="M8" s="12">
        <f>((((F8-L8)^2)+((H8-L8)^2)+((J8-L8)^2))/(3-1))^0.5</f>
        <v>360.55512754639892</v>
      </c>
      <c r="N8" s="12">
        <f>(M8/L8)*100</f>
        <v>10.604562574894086</v>
      </c>
      <c r="O8" s="13">
        <f>L8*E8</f>
        <v>6800</v>
      </c>
    </row>
    <row r="9" spans="1:17" ht="24.75" x14ac:dyDescent="0.25">
      <c r="A9" s="9">
        <v>5</v>
      </c>
      <c r="B9" s="10" t="s">
        <v>13</v>
      </c>
      <c r="C9" s="11" t="s">
        <v>44</v>
      </c>
      <c r="D9" s="9" t="s">
        <v>45</v>
      </c>
      <c r="E9" s="9">
        <v>2</v>
      </c>
      <c r="F9" s="9">
        <v>2100</v>
      </c>
      <c r="G9" s="9">
        <f t="shared" si="0"/>
        <v>4200</v>
      </c>
      <c r="H9" s="9">
        <v>2600</v>
      </c>
      <c r="I9" s="9">
        <f t="shared" si="1"/>
        <v>5200</v>
      </c>
      <c r="J9" s="9">
        <v>2500</v>
      </c>
      <c r="K9" s="9">
        <f t="shared" si="2"/>
        <v>5000</v>
      </c>
      <c r="L9" s="12">
        <f t="shared" si="3"/>
        <v>2400</v>
      </c>
      <c r="M9" s="12">
        <f>((((F9-L9)^2)+((H9-L9)^2)+((J9-L9)^2))/(3-1))^0.5</f>
        <v>264.57513110645908</v>
      </c>
      <c r="N9" s="12">
        <f>(M9/L9)*100</f>
        <v>11.023963796102462</v>
      </c>
      <c r="O9" s="13">
        <f>L9*E9</f>
        <v>4800</v>
      </c>
    </row>
    <row r="10" spans="1:17" ht="24.75" x14ac:dyDescent="0.25">
      <c r="A10" s="9">
        <v>6</v>
      </c>
      <c r="B10" s="10" t="s">
        <v>14</v>
      </c>
      <c r="C10" s="11" t="s">
        <v>44</v>
      </c>
      <c r="D10" s="9" t="s">
        <v>45</v>
      </c>
      <c r="E10" s="9">
        <v>2</v>
      </c>
      <c r="F10" s="9">
        <v>3840</v>
      </c>
      <c r="G10" s="9">
        <f t="shared" si="0"/>
        <v>7680</v>
      </c>
      <c r="H10" s="9">
        <v>2682</v>
      </c>
      <c r="I10" s="9">
        <f t="shared" si="1"/>
        <v>5364</v>
      </c>
      <c r="J10" s="9">
        <v>3900</v>
      </c>
      <c r="K10" s="9">
        <f t="shared" si="2"/>
        <v>7800</v>
      </c>
      <c r="L10" s="12">
        <f t="shared" si="3"/>
        <v>3474</v>
      </c>
      <c r="M10" s="12">
        <f t="shared" ref="M10:M12" si="4">((((F10-L10)^2)+((H10-L10)^2)+((J10-L10)^2))/(3-1))^0.5</f>
        <v>686.54788616672613</v>
      </c>
      <c r="N10" s="12">
        <f>(M10/L10)*100</f>
        <v>19.762460741701961</v>
      </c>
      <c r="O10" s="13">
        <f>L10*E10</f>
        <v>6948</v>
      </c>
    </row>
    <row r="11" spans="1:17" ht="38.25" x14ac:dyDescent="0.25">
      <c r="A11" s="9">
        <v>7</v>
      </c>
      <c r="B11" s="14" t="s">
        <v>15</v>
      </c>
      <c r="C11" s="11" t="s">
        <v>44</v>
      </c>
      <c r="D11" s="9" t="s">
        <v>45</v>
      </c>
      <c r="E11" s="9">
        <v>2</v>
      </c>
      <c r="F11" s="9">
        <v>3500</v>
      </c>
      <c r="G11" s="9">
        <f t="shared" si="0"/>
        <v>7000</v>
      </c>
      <c r="H11" s="9">
        <v>4000</v>
      </c>
      <c r="I11" s="9">
        <f t="shared" si="1"/>
        <v>8000</v>
      </c>
      <c r="J11" s="9">
        <v>3800</v>
      </c>
      <c r="K11" s="9">
        <f t="shared" si="2"/>
        <v>7600</v>
      </c>
      <c r="L11" s="12">
        <f t="shared" si="3"/>
        <v>3766.6666666666665</v>
      </c>
      <c r="M11" s="12">
        <f t="shared" si="4"/>
        <v>251.66114784235833</v>
      </c>
      <c r="N11" s="12">
        <f>(M11/L11)*100</f>
        <v>6.6812694117440268</v>
      </c>
      <c r="O11" s="13">
        <f>L11*E11</f>
        <v>7533.333333333333</v>
      </c>
    </row>
    <row r="12" spans="1:17" ht="25.5" x14ac:dyDescent="0.25">
      <c r="A12" s="9">
        <v>8</v>
      </c>
      <c r="B12" s="14" t="s">
        <v>16</v>
      </c>
      <c r="C12" s="11" t="s">
        <v>44</v>
      </c>
      <c r="D12" s="9" t="s">
        <v>45</v>
      </c>
      <c r="E12" s="9">
        <v>2</v>
      </c>
      <c r="F12" s="9">
        <v>3800</v>
      </c>
      <c r="G12" s="9">
        <f t="shared" si="0"/>
        <v>7600</v>
      </c>
      <c r="H12" s="9">
        <v>2052</v>
      </c>
      <c r="I12" s="9">
        <f t="shared" si="1"/>
        <v>4104</v>
      </c>
      <c r="J12" s="9">
        <v>3800</v>
      </c>
      <c r="K12" s="9">
        <f t="shared" si="2"/>
        <v>7600</v>
      </c>
      <c r="L12" s="12">
        <f t="shared" si="3"/>
        <v>3217.3333333333335</v>
      </c>
      <c r="M12" s="12">
        <f t="shared" si="4"/>
        <v>1009.2082705434658</v>
      </c>
      <c r="N12" s="12">
        <f>(M12/L12)*100</f>
        <v>31.367849270932417</v>
      </c>
      <c r="O12" s="13">
        <f>L12*E12</f>
        <v>6434.666666666667</v>
      </c>
    </row>
    <row r="13" spans="1:17" ht="36.75" x14ac:dyDescent="0.25">
      <c r="A13" s="9">
        <v>9</v>
      </c>
      <c r="B13" s="15" t="s">
        <v>17</v>
      </c>
      <c r="C13" s="11" t="s">
        <v>46</v>
      </c>
      <c r="D13" s="9" t="s">
        <v>45</v>
      </c>
      <c r="E13" s="9">
        <v>1</v>
      </c>
      <c r="F13" s="9">
        <v>840</v>
      </c>
      <c r="G13" s="9">
        <f t="shared" si="0"/>
        <v>840</v>
      </c>
      <c r="H13" s="9">
        <v>900</v>
      </c>
      <c r="I13" s="9">
        <f t="shared" si="1"/>
        <v>900</v>
      </c>
      <c r="J13" s="9">
        <v>850</v>
      </c>
      <c r="K13" s="9">
        <f t="shared" si="2"/>
        <v>850</v>
      </c>
      <c r="L13" s="12">
        <f t="shared" si="3"/>
        <v>863.33333333333337</v>
      </c>
      <c r="M13" s="12">
        <f>((((F13-L13)^2)+((H13-L13)^2)+((J13-L13)^2))/(3-1))^0.5</f>
        <v>32.145502536643185</v>
      </c>
      <c r="N13" s="12">
        <f>(M13/L13)*100</f>
        <v>3.723417282236662</v>
      </c>
      <c r="O13" s="13">
        <f>L13*E13</f>
        <v>863.33333333333337</v>
      </c>
    </row>
    <row r="14" spans="1:17" ht="36.75" x14ac:dyDescent="0.25">
      <c r="A14" s="9">
        <v>10</v>
      </c>
      <c r="B14" s="10" t="s">
        <v>18</v>
      </c>
      <c r="C14" s="11" t="s">
        <v>46</v>
      </c>
      <c r="D14" s="9" t="s">
        <v>45</v>
      </c>
      <c r="E14" s="9">
        <v>1</v>
      </c>
      <c r="F14" s="9">
        <v>1020</v>
      </c>
      <c r="G14" s="9">
        <f t="shared" si="0"/>
        <v>1020</v>
      </c>
      <c r="H14" s="9">
        <v>1100</v>
      </c>
      <c r="I14" s="9">
        <f t="shared" si="1"/>
        <v>1100</v>
      </c>
      <c r="J14" s="9">
        <v>1050</v>
      </c>
      <c r="K14" s="9">
        <f t="shared" si="2"/>
        <v>1050</v>
      </c>
      <c r="L14" s="12">
        <f t="shared" si="3"/>
        <v>1056.6666666666667</v>
      </c>
      <c r="M14" s="12">
        <f>((((F14-L14)^2)+((H14-L14)^2)+((J14-L14)^2))/(3-1))^0.5</f>
        <v>40.414518843273804</v>
      </c>
      <c r="N14" s="12">
        <f>(M14/L14)*100</f>
        <v>3.8247178716031991</v>
      </c>
      <c r="O14" s="13">
        <f>L14*E14</f>
        <v>1056.6666666666667</v>
      </c>
    </row>
    <row r="15" spans="1:17" ht="36.75" x14ac:dyDescent="0.25">
      <c r="A15" s="9">
        <v>11</v>
      </c>
      <c r="B15" s="10" t="s">
        <v>19</v>
      </c>
      <c r="C15" s="11" t="s">
        <v>46</v>
      </c>
      <c r="D15" s="9" t="s">
        <v>45</v>
      </c>
      <c r="E15" s="9">
        <v>1</v>
      </c>
      <c r="F15" s="9">
        <v>1320</v>
      </c>
      <c r="G15" s="9">
        <f t="shared" si="0"/>
        <v>1320</v>
      </c>
      <c r="H15" s="9">
        <v>1400</v>
      </c>
      <c r="I15" s="9">
        <f t="shared" si="1"/>
        <v>1400</v>
      </c>
      <c r="J15" s="9">
        <v>1350</v>
      </c>
      <c r="K15" s="9">
        <f t="shared" si="2"/>
        <v>1350</v>
      </c>
      <c r="L15" s="12">
        <f t="shared" si="3"/>
        <v>1356.6666666666667</v>
      </c>
      <c r="M15" s="12">
        <f>((((F15-L15)^2)+((H15-L15)^2)+((J15-L15)^2))/(3-1))^0.5</f>
        <v>40.414518843273804</v>
      </c>
      <c r="N15" s="12">
        <f>(M15/L15)*100</f>
        <v>2.9789571628948748</v>
      </c>
      <c r="O15" s="13">
        <f>L15*E15</f>
        <v>1356.6666666666667</v>
      </c>
    </row>
    <row r="16" spans="1:17" ht="36.75" x14ac:dyDescent="0.25">
      <c r="A16" s="9">
        <v>12</v>
      </c>
      <c r="B16" s="10" t="s">
        <v>20</v>
      </c>
      <c r="C16" s="11" t="s">
        <v>46</v>
      </c>
      <c r="D16" s="9" t="s">
        <v>45</v>
      </c>
      <c r="E16" s="9">
        <v>1</v>
      </c>
      <c r="F16" s="9">
        <v>1700</v>
      </c>
      <c r="G16" s="9">
        <f t="shared" si="0"/>
        <v>1700</v>
      </c>
      <c r="H16" s="9">
        <v>1800</v>
      </c>
      <c r="I16" s="9">
        <f t="shared" si="1"/>
        <v>1800</v>
      </c>
      <c r="J16" s="9">
        <v>1750</v>
      </c>
      <c r="K16" s="9">
        <f t="shared" si="2"/>
        <v>1750</v>
      </c>
      <c r="L16" s="12">
        <f t="shared" si="3"/>
        <v>1750</v>
      </c>
      <c r="M16" s="12">
        <f>((((F16-L16)^2)+((H16-L16)^2)+((J16-L16)^2))/(3-1))^0.5</f>
        <v>50</v>
      </c>
      <c r="N16" s="12">
        <f>(M16/L16)*100</f>
        <v>2.8571428571428572</v>
      </c>
      <c r="O16" s="13">
        <f>L16*E16</f>
        <v>1750</v>
      </c>
    </row>
    <row r="17" spans="1:15" ht="36.75" x14ac:dyDescent="0.25">
      <c r="A17" s="9">
        <v>13</v>
      </c>
      <c r="B17" s="10" t="s">
        <v>21</v>
      </c>
      <c r="C17" s="11" t="s">
        <v>46</v>
      </c>
      <c r="D17" s="9" t="s">
        <v>45</v>
      </c>
      <c r="E17" s="9">
        <v>1</v>
      </c>
      <c r="F17" s="9">
        <v>1300</v>
      </c>
      <c r="G17" s="9">
        <f t="shared" si="0"/>
        <v>1300</v>
      </c>
      <c r="H17" s="9">
        <v>1400</v>
      </c>
      <c r="I17" s="9">
        <f t="shared" si="1"/>
        <v>1400</v>
      </c>
      <c r="J17" s="9">
        <v>1350</v>
      </c>
      <c r="K17" s="9">
        <f t="shared" si="2"/>
        <v>1350</v>
      </c>
      <c r="L17" s="12">
        <f t="shared" si="3"/>
        <v>1350</v>
      </c>
      <c r="M17" s="12">
        <f>((((F17-L17)^2)+((H17-L17)^2)+((J17-L17)^2))/(3-1))^0.5</f>
        <v>50</v>
      </c>
      <c r="N17" s="12">
        <f>(M17/L17)*100</f>
        <v>3.7037037037037033</v>
      </c>
      <c r="O17" s="13">
        <f>L17*E17</f>
        <v>1350</v>
      </c>
    </row>
    <row r="18" spans="1:15" ht="36.75" x14ac:dyDescent="0.25">
      <c r="A18" s="9">
        <v>14</v>
      </c>
      <c r="B18" s="10" t="s">
        <v>22</v>
      </c>
      <c r="C18" s="11" t="s">
        <v>46</v>
      </c>
      <c r="D18" s="9" t="s">
        <v>45</v>
      </c>
      <c r="E18" s="9">
        <v>1</v>
      </c>
      <c r="F18" s="9">
        <v>1338</v>
      </c>
      <c r="G18" s="9">
        <f t="shared" si="0"/>
        <v>1338</v>
      </c>
      <c r="H18" s="9">
        <v>1035</v>
      </c>
      <c r="I18" s="9">
        <f t="shared" si="1"/>
        <v>1035</v>
      </c>
      <c r="J18" s="9">
        <v>1400</v>
      </c>
      <c r="K18" s="9">
        <f t="shared" si="2"/>
        <v>1400</v>
      </c>
      <c r="L18" s="12">
        <f t="shared" si="3"/>
        <v>1257.6666666666667</v>
      </c>
      <c r="M18" s="12">
        <f>((((F18-L18)^2)+((H18-L18)^2)+((J18-L18)^2))/(3-1))^0.5</f>
        <v>195.31086332647587</v>
      </c>
      <c r="N18" s="12">
        <f>(M18/L18)*100</f>
        <v>15.529620725667309</v>
      </c>
      <c r="O18" s="13">
        <f>L18*E18</f>
        <v>1257.6666666666667</v>
      </c>
    </row>
    <row r="19" spans="1:15" ht="60.75" x14ac:dyDescent="0.25">
      <c r="A19" s="9">
        <v>15</v>
      </c>
      <c r="B19" s="10" t="s">
        <v>23</v>
      </c>
      <c r="C19" s="11" t="s">
        <v>46</v>
      </c>
      <c r="D19" s="9" t="s">
        <v>45</v>
      </c>
      <c r="E19" s="9">
        <v>1</v>
      </c>
      <c r="F19" s="9">
        <v>12000</v>
      </c>
      <c r="G19" s="9">
        <f t="shared" si="0"/>
        <v>12000</v>
      </c>
      <c r="H19" s="9">
        <v>12000</v>
      </c>
      <c r="I19" s="9">
        <f t="shared" si="1"/>
        <v>12000</v>
      </c>
      <c r="J19" s="9">
        <v>12800</v>
      </c>
      <c r="K19" s="9">
        <f t="shared" si="2"/>
        <v>12800</v>
      </c>
      <c r="L19" s="12">
        <f t="shared" si="3"/>
        <v>12266.666666666666</v>
      </c>
      <c r="M19" s="12">
        <f t="shared" ref="M19:M36" si="5">((((F19-L19)^2)+((H19-L19)^2)+((J19-L19)^2))/(3-1))^0.5</f>
        <v>461.8802153517006</v>
      </c>
      <c r="N19" s="12">
        <f>(M19/L19)*100</f>
        <v>3.7653278425410379</v>
      </c>
      <c r="O19" s="13">
        <f>L19*E19</f>
        <v>12266.666666666666</v>
      </c>
    </row>
    <row r="20" spans="1:15" ht="48.75" x14ac:dyDescent="0.25">
      <c r="A20" s="9">
        <v>16</v>
      </c>
      <c r="B20" s="10" t="s">
        <v>24</v>
      </c>
      <c r="C20" s="11" t="s">
        <v>46</v>
      </c>
      <c r="D20" s="9" t="s">
        <v>45</v>
      </c>
      <c r="E20" s="9">
        <v>1</v>
      </c>
      <c r="F20" s="9">
        <v>9000</v>
      </c>
      <c r="G20" s="9">
        <f t="shared" si="0"/>
        <v>9000</v>
      </c>
      <c r="H20" s="9">
        <v>10000</v>
      </c>
      <c r="I20" s="9">
        <f t="shared" si="1"/>
        <v>10000</v>
      </c>
      <c r="J20" s="9">
        <v>9500</v>
      </c>
      <c r="K20" s="9">
        <f t="shared" si="2"/>
        <v>9500</v>
      </c>
      <c r="L20" s="12">
        <f t="shared" si="3"/>
        <v>9500</v>
      </c>
      <c r="M20" s="12">
        <f t="shared" si="5"/>
        <v>500</v>
      </c>
      <c r="N20" s="12">
        <f>(M20/L20)*100</f>
        <v>5.2631578947368416</v>
      </c>
      <c r="O20" s="13">
        <f>L20*E20</f>
        <v>9500</v>
      </c>
    </row>
    <row r="21" spans="1:15" ht="36.75" x14ac:dyDescent="0.25">
      <c r="A21" s="9">
        <v>17</v>
      </c>
      <c r="B21" s="10" t="s">
        <v>25</v>
      </c>
      <c r="C21" s="11" t="s">
        <v>46</v>
      </c>
      <c r="D21" s="9" t="s">
        <v>45</v>
      </c>
      <c r="E21" s="9">
        <v>2</v>
      </c>
      <c r="F21" s="9">
        <v>2500</v>
      </c>
      <c r="G21" s="9">
        <f t="shared" si="0"/>
        <v>5000</v>
      </c>
      <c r="H21" s="9">
        <v>3000</v>
      </c>
      <c r="I21" s="9">
        <f t="shared" si="1"/>
        <v>6000</v>
      </c>
      <c r="J21" s="9">
        <v>2800</v>
      </c>
      <c r="K21" s="9">
        <f t="shared" si="2"/>
        <v>5600</v>
      </c>
      <c r="L21" s="12">
        <f t="shared" si="3"/>
        <v>2766.6666666666665</v>
      </c>
      <c r="M21" s="12">
        <f t="shared" si="5"/>
        <v>251.66114784235833</v>
      </c>
      <c r="N21" s="12">
        <f>(M21/L21)*100</f>
        <v>9.0961860665912653</v>
      </c>
      <c r="O21" s="13">
        <f>L21*E21</f>
        <v>5533.333333333333</v>
      </c>
    </row>
    <row r="22" spans="1:15" ht="36.75" x14ac:dyDescent="0.25">
      <c r="A22" s="9">
        <v>18</v>
      </c>
      <c r="B22" s="10" t="s">
        <v>26</v>
      </c>
      <c r="C22" s="11" t="s">
        <v>46</v>
      </c>
      <c r="D22" s="9" t="s">
        <v>45</v>
      </c>
      <c r="E22" s="9">
        <v>1</v>
      </c>
      <c r="F22" s="9">
        <v>46000</v>
      </c>
      <c r="G22" s="9">
        <f t="shared" si="0"/>
        <v>46000</v>
      </c>
      <c r="H22" s="9">
        <v>50000</v>
      </c>
      <c r="I22" s="9">
        <f t="shared" si="1"/>
        <v>50000</v>
      </c>
      <c r="J22" s="9">
        <v>49000</v>
      </c>
      <c r="K22" s="9">
        <f t="shared" si="2"/>
        <v>49000</v>
      </c>
      <c r="L22" s="12">
        <f t="shared" si="3"/>
        <v>48333.333333333336</v>
      </c>
      <c r="M22" s="12">
        <f t="shared" si="5"/>
        <v>2081.6659994661327</v>
      </c>
      <c r="N22" s="12">
        <f>(M22/L22)*100</f>
        <v>4.3068951713092396</v>
      </c>
      <c r="O22" s="13">
        <f>L22*E22</f>
        <v>48333.333333333336</v>
      </c>
    </row>
    <row r="23" spans="1:15" ht="36.75" x14ac:dyDescent="0.25">
      <c r="A23" s="9">
        <v>19</v>
      </c>
      <c r="B23" s="10" t="s">
        <v>27</v>
      </c>
      <c r="C23" s="11" t="s">
        <v>46</v>
      </c>
      <c r="D23" s="9" t="s">
        <v>45</v>
      </c>
      <c r="E23" s="9">
        <v>1</v>
      </c>
      <c r="F23" s="9">
        <v>124000</v>
      </c>
      <c r="G23" s="9">
        <f t="shared" si="0"/>
        <v>124000</v>
      </c>
      <c r="H23" s="9">
        <v>127000</v>
      </c>
      <c r="I23" s="9">
        <f t="shared" si="1"/>
        <v>127000</v>
      </c>
      <c r="J23" s="9">
        <v>125000</v>
      </c>
      <c r="K23" s="9">
        <f t="shared" si="2"/>
        <v>125000</v>
      </c>
      <c r="L23" s="12">
        <f t="shared" si="3"/>
        <v>125333.33333333333</v>
      </c>
      <c r="M23" s="12">
        <f t="shared" si="5"/>
        <v>1527.5252316519468</v>
      </c>
      <c r="N23" s="12">
        <f>(M23/L23)*100</f>
        <v>1.2187701316371917</v>
      </c>
      <c r="O23" s="13">
        <f>L23*E23</f>
        <v>125333.33333333333</v>
      </c>
    </row>
    <row r="24" spans="1:15" ht="36.75" x14ac:dyDescent="0.25">
      <c r="A24" s="9">
        <v>20</v>
      </c>
      <c r="B24" s="10" t="s">
        <v>28</v>
      </c>
      <c r="C24" s="11" t="s">
        <v>46</v>
      </c>
      <c r="D24" s="9" t="s">
        <v>45</v>
      </c>
      <c r="E24" s="9">
        <v>1</v>
      </c>
      <c r="F24" s="9">
        <v>25000</v>
      </c>
      <c r="G24" s="9">
        <f t="shared" si="0"/>
        <v>25000</v>
      </c>
      <c r="H24" s="9">
        <v>16500</v>
      </c>
      <c r="I24" s="9">
        <f t="shared" si="1"/>
        <v>16500</v>
      </c>
      <c r="J24" s="9">
        <v>27000</v>
      </c>
      <c r="K24" s="9">
        <f t="shared" si="2"/>
        <v>27000</v>
      </c>
      <c r="L24" s="12">
        <f t="shared" si="3"/>
        <v>22833.333333333332</v>
      </c>
      <c r="M24" s="12">
        <f t="shared" si="5"/>
        <v>5575.2428945592437</v>
      </c>
      <c r="N24" s="12">
        <f>(M24/L24)*100</f>
        <v>24.417122165952893</v>
      </c>
      <c r="O24" s="13">
        <f>L24*E24</f>
        <v>22833.333333333332</v>
      </c>
    </row>
    <row r="25" spans="1:15" ht="68.25" x14ac:dyDescent="0.25">
      <c r="A25" s="9">
        <v>21</v>
      </c>
      <c r="B25" s="16" t="s">
        <v>29</v>
      </c>
      <c r="C25" s="11" t="s">
        <v>46</v>
      </c>
      <c r="D25" s="9" t="s">
        <v>45</v>
      </c>
      <c r="E25" s="9">
        <v>1</v>
      </c>
      <c r="F25" s="9">
        <v>87000</v>
      </c>
      <c r="G25" s="9">
        <f t="shared" si="0"/>
        <v>87000</v>
      </c>
      <c r="H25" s="9">
        <v>62000</v>
      </c>
      <c r="I25" s="9">
        <f t="shared" si="1"/>
        <v>62000</v>
      </c>
      <c r="J25" s="9">
        <v>90000</v>
      </c>
      <c r="K25" s="9">
        <f t="shared" si="2"/>
        <v>90000</v>
      </c>
      <c r="L25" s="12">
        <f t="shared" si="3"/>
        <v>79666.666666666672</v>
      </c>
      <c r="M25" s="12">
        <f t="shared" si="5"/>
        <v>15373.136743466941</v>
      </c>
      <c r="N25" s="12">
        <f>(M25/L25)*100</f>
        <v>19.296824364184442</v>
      </c>
      <c r="O25" s="13">
        <f>L25*E25</f>
        <v>79666.666666666672</v>
      </c>
    </row>
    <row r="26" spans="1:15" ht="48.75" x14ac:dyDescent="0.25">
      <c r="A26" s="9">
        <v>22</v>
      </c>
      <c r="B26" s="10" t="s">
        <v>30</v>
      </c>
      <c r="C26" s="11" t="s">
        <v>46</v>
      </c>
      <c r="D26" s="9" t="s">
        <v>45</v>
      </c>
      <c r="E26" s="9">
        <v>1</v>
      </c>
      <c r="F26" s="9">
        <v>127000</v>
      </c>
      <c r="G26" s="9">
        <f t="shared" si="0"/>
        <v>127000</v>
      </c>
      <c r="H26" s="9">
        <v>130000</v>
      </c>
      <c r="I26" s="9">
        <f t="shared" si="1"/>
        <v>130000</v>
      </c>
      <c r="J26" s="9">
        <v>129000</v>
      </c>
      <c r="K26" s="9">
        <f t="shared" si="2"/>
        <v>129000</v>
      </c>
      <c r="L26" s="12">
        <f t="shared" si="3"/>
        <v>128666.66666666667</v>
      </c>
      <c r="M26" s="12">
        <f t="shared" si="5"/>
        <v>1527.5252316519468</v>
      </c>
      <c r="N26" s="12">
        <f>(M26/L26)*100</f>
        <v>1.1871957758952953</v>
      </c>
      <c r="O26" s="13">
        <f>L26*E26</f>
        <v>128666.66666666667</v>
      </c>
    </row>
    <row r="27" spans="1:15" ht="36.75" x14ac:dyDescent="0.25">
      <c r="A27" s="9">
        <v>23</v>
      </c>
      <c r="B27" s="10" t="s">
        <v>31</v>
      </c>
      <c r="C27" s="11" t="s">
        <v>46</v>
      </c>
      <c r="D27" s="9" t="s">
        <v>45</v>
      </c>
      <c r="E27" s="9">
        <v>1</v>
      </c>
      <c r="F27" s="9">
        <v>29000</v>
      </c>
      <c r="G27" s="9">
        <f t="shared" si="0"/>
        <v>29000</v>
      </c>
      <c r="H27" s="9">
        <v>32000</v>
      </c>
      <c r="I27" s="9">
        <f t="shared" si="1"/>
        <v>32000</v>
      </c>
      <c r="J27" s="9">
        <v>30000</v>
      </c>
      <c r="K27" s="9">
        <f t="shared" si="2"/>
        <v>30000</v>
      </c>
      <c r="L27" s="12">
        <f t="shared" si="3"/>
        <v>30333.333333333332</v>
      </c>
      <c r="M27" s="12">
        <f t="shared" si="5"/>
        <v>1527.5252316519466</v>
      </c>
      <c r="N27" s="12">
        <f>(M27/L27)*100</f>
        <v>5.0357974669844392</v>
      </c>
      <c r="O27" s="13">
        <f>L27*E27</f>
        <v>30333.333333333332</v>
      </c>
    </row>
    <row r="28" spans="1:15" ht="36.75" x14ac:dyDescent="0.25">
      <c r="A28" s="9">
        <v>24</v>
      </c>
      <c r="B28" s="10" t="s">
        <v>32</v>
      </c>
      <c r="C28" s="11" t="s">
        <v>47</v>
      </c>
      <c r="D28" s="9" t="s">
        <v>45</v>
      </c>
      <c r="E28" s="9">
        <v>1</v>
      </c>
      <c r="F28" s="9">
        <v>115000</v>
      </c>
      <c r="G28" s="9">
        <f t="shared" si="0"/>
        <v>115000</v>
      </c>
      <c r="H28" s="9">
        <v>71000</v>
      </c>
      <c r="I28" s="9">
        <f t="shared" si="1"/>
        <v>71000</v>
      </c>
      <c r="J28" s="9">
        <v>119000</v>
      </c>
      <c r="K28" s="9">
        <f t="shared" si="2"/>
        <v>119000</v>
      </c>
      <c r="L28" s="12">
        <f t="shared" si="3"/>
        <v>101666.66666666667</v>
      </c>
      <c r="M28" s="12">
        <f t="shared" si="5"/>
        <v>26633.312473917569</v>
      </c>
      <c r="N28" s="12">
        <f>(M28/L28)*100</f>
        <v>26.196700794017282</v>
      </c>
      <c r="O28" s="13">
        <f>L28*E28</f>
        <v>101666.66666666667</v>
      </c>
    </row>
    <row r="29" spans="1:15" ht="24.75" x14ac:dyDescent="0.25">
      <c r="A29" s="9">
        <v>25</v>
      </c>
      <c r="B29" s="10" t="s">
        <v>33</v>
      </c>
      <c r="C29" s="17"/>
      <c r="D29" s="9" t="s">
        <v>45</v>
      </c>
      <c r="E29" s="9"/>
      <c r="F29" s="9"/>
      <c r="G29" s="9">
        <f t="shared" si="0"/>
        <v>0</v>
      </c>
      <c r="H29" s="9"/>
      <c r="I29" s="9">
        <f t="shared" si="1"/>
        <v>0</v>
      </c>
      <c r="J29" s="9"/>
      <c r="K29" s="9">
        <f t="shared" si="2"/>
        <v>0</v>
      </c>
      <c r="L29" s="12">
        <f t="shared" si="3"/>
        <v>0</v>
      </c>
      <c r="M29" s="12">
        <f t="shared" si="5"/>
        <v>0</v>
      </c>
      <c r="N29" s="12"/>
      <c r="O29" s="13"/>
    </row>
    <row r="30" spans="1:15" ht="24.75" x14ac:dyDescent="0.25">
      <c r="A30" s="9"/>
      <c r="B30" s="10" t="s">
        <v>34</v>
      </c>
      <c r="C30" s="11" t="s">
        <v>44</v>
      </c>
      <c r="D30" s="9" t="s">
        <v>45</v>
      </c>
      <c r="E30" s="9">
        <v>1</v>
      </c>
      <c r="F30" s="9">
        <v>1200</v>
      </c>
      <c r="G30" s="9">
        <f t="shared" si="0"/>
        <v>1200</v>
      </c>
      <c r="H30" s="9">
        <v>1700</v>
      </c>
      <c r="I30" s="9">
        <f t="shared" si="1"/>
        <v>1700</v>
      </c>
      <c r="J30" s="9">
        <v>1500</v>
      </c>
      <c r="K30" s="9">
        <f t="shared" si="2"/>
        <v>1500</v>
      </c>
      <c r="L30" s="12">
        <f t="shared" si="3"/>
        <v>1466.6666666666667</v>
      </c>
      <c r="M30" s="12">
        <f t="shared" si="5"/>
        <v>251.66114784235833</v>
      </c>
      <c r="N30" s="12">
        <f>(M30/L30)*100</f>
        <v>17.158714625615339</v>
      </c>
      <c r="O30" s="13">
        <f>L30*E30</f>
        <v>1466.6666666666667</v>
      </c>
    </row>
    <row r="31" spans="1:15" x14ac:dyDescent="0.25">
      <c r="A31" s="9"/>
      <c r="B31" s="10" t="s">
        <v>35</v>
      </c>
      <c r="C31" s="10"/>
      <c r="D31" s="9" t="s">
        <v>45</v>
      </c>
      <c r="E31" s="9">
        <v>1</v>
      </c>
      <c r="F31" s="9">
        <v>1200</v>
      </c>
      <c r="G31" s="9">
        <f t="shared" si="0"/>
        <v>1200</v>
      </c>
      <c r="H31" s="9">
        <v>1700</v>
      </c>
      <c r="I31" s="9">
        <f t="shared" si="1"/>
        <v>1700</v>
      </c>
      <c r="J31" s="9">
        <v>1500</v>
      </c>
      <c r="K31" s="9">
        <f t="shared" si="2"/>
        <v>1500</v>
      </c>
      <c r="L31" s="12">
        <f t="shared" si="3"/>
        <v>1466.6666666666667</v>
      </c>
      <c r="M31" s="12">
        <f t="shared" si="5"/>
        <v>251.66114784235833</v>
      </c>
      <c r="N31" s="12">
        <f>(M31/L31)*100</f>
        <v>17.158714625615339</v>
      </c>
      <c r="O31" s="13">
        <f>L31*E31</f>
        <v>1466.6666666666667</v>
      </c>
    </row>
    <row r="32" spans="1:15" ht="48.75" x14ac:dyDescent="0.25">
      <c r="A32" s="9">
        <v>26</v>
      </c>
      <c r="B32" s="10" t="s">
        <v>36</v>
      </c>
      <c r="C32" s="11" t="s">
        <v>46</v>
      </c>
      <c r="D32" s="9" t="s">
        <v>45</v>
      </c>
      <c r="E32" s="9">
        <v>10</v>
      </c>
      <c r="F32" s="9">
        <v>4500</v>
      </c>
      <c r="G32" s="9">
        <f t="shared" si="0"/>
        <v>45000</v>
      </c>
      <c r="H32" s="9">
        <v>5000</v>
      </c>
      <c r="I32" s="9">
        <f t="shared" si="1"/>
        <v>50000</v>
      </c>
      <c r="J32" s="9">
        <v>4800</v>
      </c>
      <c r="K32" s="9">
        <f t="shared" si="2"/>
        <v>48000</v>
      </c>
      <c r="L32" s="12">
        <f t="shared" si="3"/>
        <v>4766.666666666667</v>
      </c>
      <c r="M32" s="12">
        <f t="shared" si="5"/>
        <v>251.6611478423583</v>
      </c>
      <c r="N32" s="12">
        <f>(M32/L32)*100</f>
        <v>5.2796045001893344</v>
      </c>
      <c r="O32" s="13">
        <f>L32*E32</f>
        <v>47666.666666666672</v>
      </c>
    </row>
    <row r="33" spans="1:15" ht="36.75" x14ac:dyDescent="0.25">
      <c r="A33" s="9">
        <v>27</v>
      </c>
      <c r="B33" s="10" t="s">
        <v>37</v>
      </c>
      <c r="C33" s="11" t="s">
        <v>46</v>
      </c>
      <c r="D33" s="9" t="s">
        <v>45</v>
      </c>
      <c r="E33" s="9">
        <v>1</v>
      </c>
      <c r="F33" s="9">
        <v>67000</v>
      </c>
      <c r="G33" s="9">
        <f t="shared" si="0"/>
        <v>67000</v>
      </c>
      <c r="H33" s="9">
        <v>70000</v>
      </c>
      <c r="I33" s="9">
        <f t="shared" si="1"/>
        <v>70000</v>
      </c>
      <c r="J33" s="9">
        <v>68000</v>
      </c>
      <c r="K33" s="9">
        <f t="shared" si="2"/>
        <v>68000</v>
      </c>
      <c r="L33" s="12">
        <f t="shared" si="3"/>
        <v>68333.333333333328</v>
      </c>
      <c r="M33" s="12">
        <f t="shared" si="5"/>
        <v>1527.5252316519468</v>
      </c>
      <c r="N33" s="12">
        <f>(M33/L33)*100</f>
        <v>2.2354027780272392</v>
      </c>
      <c r="O33" s="13">
        <f>L33*E33</f>
        <v>68333.333333333328</v>
      </c>
    </row>
    <row r="34" spans="1:15" ht="36.75" x14ac:dyDescent="0.25">
      <c r="A34" s="9">
        <v>28</v>
      </c>
      <c r="B34" s="10" t="s">
        <v>38</v>
      </c>
      <c r="C34" s="11" t="s">
        <v>46</v>
      </c>
      <c r="D34" s="9" t="s">
        <v>45</v>
      </c>
      <c r="E34" s="9">
        <v>1</v>
      </c>
      <c r="F34" s="9">
        <v>30000</v>
      </c>
      <c r="G34" s="9">
        <f t="shared" si="0"/>
        <v>30000</v>
      </c>
      <c r="H34" s="9">
        <v>32391</v>
      </c>
      <c r="I34" s="9">
        <f t="shared" si="1"/>
        <v>32391</v>
      </c>
      <c r="J34" s="9">
        <v>34000</v>
      </c>
      <c r="K34" s="9">
        <f t="shared" si="2"/>
        <v>34000</v>
      </c>
      <c r="L34" s="12">
        <f t="shared" si="3"/>
        <v>32130.333333333332</v>
      </c>
      <c r="M34" s="12">
        <f t="shared" si="5"/>
        <v>2012.699762342445</v>
      </c>
      <c r="N34" s="12">
        <f>(M34/L34)*100</f>
        <v>6.2641733014776646</v>
      </c>
      <c r="O34" s="13">
        <f>L34*E34</f>
        <v>32130.333333333332</v>
      </c>
    </row>
    <row r="35" spans="1:15" ht="36.75" x14ac:dyDescent="0.25">
      <c r="A35" s="9">
        <v>29</v>
      </c>
      <c r="B35" s="10" t="s">
        <v>39</v>
      </c>
      <c r="C35" s="11" t="s">
        <v>46</v>
      </c>
      <c r="D35" s="9" t="s">
        <v>45</v>
      </c>
      <c r="E35" s="9">
        <v>1</v>
      </c>
      <c r="F35" s="9">
        <v>104000</v>
      </c>
      <c r="G35" s="9">
        <f t="shared" si="0"/>
        <v>104000</v>
      </c>
      <c r="H35" s="9">
        <v>104310</v>
      </c>
      <c r="I35" s="9">
        <f t="shared" si="1"/>
        <v>104310</v>
      </c>
      <c r="J35" s="9">
        <v>98520</v>
      </c>
      <c r="K35" s="9">
        <f t="shared" si="2"/>
        <v>98520</v>
      </c>
      <c r="L35" s="12">
        <f t="shared" si="3"/>
        <v>102276.66666666667</v>
      </c>
      <c r="M35" s="12">
        <f t="shared" si="5"/>
        <v>3257.0590005913823</v>
      </c>
      <c r="N35" s="12">
        <f>(M35/L35)*100</f>
        <v>3.1845572472620494</v>
      </c>
      <c r="O35" s="13">
        <f>L35*E35</f>
        <v>102276.66666666667</v>
      </c>
    </row>
    <row r="36" spans="1:15" ht="36.75" x14ac:dyDescent="0.25">
      <c r="A36" s="9">
        <v>30</v>
      </c>
      <c r="B36" s="10" t="s">
        <v>40</v>
      </c>
      <c r="C36" s="11" t="s">
        <v>46</v>
      </c>
      <c r="D36" s="9" t="s">
        <v>45</v>
      </c>
      <c r="E36" s="9">
        <v>1</v>
      </c>
      <c r="F36" s="9">
        <v>118000</v>
      </c>
      <c r="G36" s="9">
        <f t="shared" si="0"/>
        <v>118000</v>
      </c>
      <c r="H36" s="9">
        <v>118990</v>
      </c>
      <c r="I36" s="9">
        <f t="shared" si="1"/>
        <v>118990</v>
      </c>
      <c r="J36" s="9">
        <v>103151</v>
      </c>
      <c r="K36" s="9">
        <f t="shared" si="2"/>
        <v>103151</v>
      </c>
      <c r="L36" s="12">
        <f t="shared" si="3"/>
        <v>113380.33333333333</v>
      </c>
      <c r="M36" s="12">
        <f t="shared" si="5"/>
        <v>8872.6811242900712</v>
      </c>
      <c r="N36" s="12">
        <f>(M36/L36)*100</f>
        <v>7.8255909675311752</v>
      </c>
      <c r="O36" s="13">
        <f>L36*E36</f>
        <v>113380.33333333333</v>
      </c>
    </row>
    <row r="37" spans="1:15" x14ac:dyDescent="0.25">
      <c r="A37" s="18"/>
      <c r="B37" s="19" t="s">
        <v>5</v>
      </c>
      <c r="C37" s="18" t="s">
        <v>50</v>
      </c>
      <c r="D37" s="18"/>
      <c r="E37" s="18"/>
      <c r="F37" s="18"/>
      <c r="G37" s="18"/>
      <c r="H37" s="18"/>
      <c r="I37" s="18"/>
      <c r="J37" s="18"/>
      <c r="K37" s="18"/>
      <c r="L37" s="20"/>
      <c r="M37" s="20"/>
      <c r="N37" s="20"/>
      <c r="O37" s="21">
        <f>SUM(O5:O36)</f>
        <v>990137.66666666663</v>
      </c>
    </row>
    <row r="38" spans="1:15" x14ac:dyDescent="0.25">
      <c r="A38" s="18"/>
      <c r="B38" s="2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1:14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4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1:14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1:14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4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4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4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1:14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1:14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1:14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4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4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</row>
    <row r="113" spans="1:13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</row>
    <row r="114" spans="1:13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</row>
    <row r="115" spans="1:13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</row>
    <row r="117" spans="1:13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3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</row>
    <row r="119" spans="1:13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</row>
    <row r="120" spans="1:13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</row>
    <row r="121" spans="1:13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</row>
    <row r="122" spans="1:13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3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</row>
    <row r="126" spans="1:13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13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13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</row>
    <row r="129" spans="1:13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</row>
    <row r="130" spans="1:13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</row>
    <row r="132" spans="1:13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3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3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1:13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1:13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3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</row>
    <row r="138" spans="1:13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3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</row>
    <row r="140" spans="1:13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</row>
    <row r="141" spans="1:13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</row>
    <row r="142" spans="1:13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</row>
    <row r="143" spans="1:13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</row>
    <row r="144" spans="1:13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1:13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</row>
    <row r="146" spans="1:13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13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</row>
    <row r="148" spans="1:13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1:13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</row>
    <row r="150" spans="1:13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</row>
    <row r="151" spans="1:13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</row>
    <row r="152" spans="1:13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3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</row>
    <row r="154" spans="1:13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</row>
    <row r="156" spans="1:13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</row>
    <row r="158" spans="1:13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</row>
    <row r="160" spans="1:13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</row>
    <row r="161" spans="1:13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</row>
    <row r="162" spans="1:13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3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</row>
    <row r="164" spans="1:13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</row>
    <row r="165" spans="1:13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</row>
    <row r="166" spans="1:13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1:13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</row>
    <row r="168" spans="1:13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</row>
    <row r="170" spans="1:13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</row>
    <row r="171" spans="1:13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</row>
    <row r="172" spans="1:13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</row>
    <row r="173" spans="1:13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</row>
    <row r="174" spans="1:13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</row>
    <row r="176" spans="1:13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</row>
    <row r="177" spans="1:13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</row>
    <row r="178" spans="1:13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</row>
    <row r="179" spans="1:13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</row>
    <row r="180" spans="1:13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3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</row>
    <row r="182" spans="1:13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</row>
    <row r="183" spans="1:13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</row>
    <row r="184" spans="1:13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</row>
    <row r="185" spans="1:13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</row>
    <row r="188" spans="1:13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</row>
    <row r="189" spans="1:13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</row>
    <row r="190" spans="1:13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</row>
    <row r="191" spans="1:13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</row>
    <row r="192" spans="1:13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</row>
    <row r="193" spans="1:13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1:13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3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</row>
    <row r="196" spans="1:13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1:13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</row>
    <row r="198" spans="1:13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</row>
    <row r="199" spans="1:13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</row>
    <row r="200" spans="1:13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1:13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</row>
    <row r="202" spans="1:13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3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</row>
    <row r="204" spans="1:13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</row>
    <row r="205" spans="1:13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</row>
    <row r="206" spans="1:13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</row>
    <row r="207" spans="1:13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</row>
    <row r="208" spans="1:13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</row>
    <row r="209" spans="1:13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</row>
    <row r="210" spans="1:13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</row>
    <row r="211" spans="1:13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</row>
    <row r="212" spans="1:13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</row>
    <row r="213" spans="1:13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</row>
    <row r="214" spans="1:13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</row>
    <row r="215" spans="1:13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</row>
    <row r="216" spans="1:13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</row>
    <row r="217" spans="1:13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</row>
    <row r="218" spans="1:13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</row>
    <row r="219" spans="1:13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3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</row>
    <row r="221" spans="1:13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</row>
    <row r="222" spans="1:13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</row>
    <row r="223" spans="1:13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</row>
    <row r="224" spans="1:13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</row>
    <row r="225" spans="1:13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</row>
    <row r="226" spans="1:13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</row>
    <row r="229" spans="1:13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</row>
    <row r="230" spans="1:13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</row>
    <row r="231" spans="1:13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</row>
    <row r="233" spans="1:13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</row>
    <row r="234" spans="1:13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</row>
    <row r="235" spans="1:13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</row>
    <row r="236" spans="1:13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</row>
    <row r="238" spans="1:13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</row>
    <row r="239" spans="1:13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</row>
    <row r="240" spans="1:13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</row>
    <row r="241" spans="1:13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</row>
    <row r="243" spans="1:13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</row>
    <row r="244" spans="1:13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</row>
    <row r="245" spans="1:13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3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</row>
    <row r="248" spans="1:13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</row>
    <row r="249" spans="1:13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</row>
    <row r="250" spans="1:13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3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</row>
    <row r="253" spans="1:13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</row>
    <row r="254" spans="1:13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</row>
    <row r="255" spans="1:13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3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3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</row>
    <row r="258" spans="1:13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</row>
    <row r="259" spans="1:13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</row>
    <row r="260" spans="1:13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3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</row>
    <row r="262" spans="1:13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</row>
    <row r="263" spans="1:13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</row>
    <row r="264" spans="1:13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</row>
    <row r="265" spans="1:13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3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</row>
    <row r="267" spans="1:13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</row>
    <row r="268" spans="1:13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</row>
    <row r="269" spans="1:13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</row>
    <row r="270" spans="1:13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3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</row>
    <row r="272" spans="1:13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</row>
    <row r="273" spans="1:13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</row>
    <row r="275" spans="1:13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</row>
    <row r="276" spans="1:13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</row>
    <row r="277" spans="1:13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3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</row>
    <row r="279" spans="1:13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</row>
    <row r="280" spans="1:13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</row>
    <row r="281" spans="1:13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</row>
    <row r="282" spans="1:13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</row>
    <row r="283" spans="1:13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</row>
    <row r="284" spans="1:13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</row>
    <row r="286" spans="1:13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</row>
    <row r="287" spans="1:13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</row>
    <row r="288" spans="1:13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3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</row>
    <row r="290" spans="1:13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</row>
    <row r="291" spans="1:13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</row>
    <row r="292" spans="1:13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</row>
    <row r="293" spans="1:13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</row>
    <row r="294" spans="1:13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</row>
    <row r="295" spans="1:13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</row>
    <row r="296" spans="1:13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</row>
    <row r="297" spans="1:13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</row>
    <row r="298" spans="1:13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</row>
    <row r="299" spans="1:13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3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</row>
    <row r="301" spans="1:13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</row>
    <row r="302" spans="1:13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3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</row>
    <row r="304" spans="1:13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3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</row>
    <row r="306" spans="1:13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</row>
    <row r="307" spans="1:13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</row>
    <row r="308" spans="1:13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</row>
    <row r="309" spans="1:13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3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</row>
    <row r="311" spans="1:13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</row>
    <row r="312" spans="1:13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</row>
    <row r="313" spans="1:13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</row>
    <row r="314" spans="1:13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</row>
    <row r="315" spans="1:13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</row>
    <row r="316" spans="1:13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</row>
    <row r="317" spans="1:13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</row>
    <row r="318" spans="1:13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</row>
    <row r="319" spans="1:13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</row>
    <row r="320" spans="1:13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</row>
    <row r="321" spans="1:13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</row>
    <row r="322" spans="1:13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</row>
    <row r="323" spans="1:13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</row>
    <row r="324" spans="1:13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</row>
    <row r="325" spans="1:13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</row>
    <row r="326" spans="1:13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</row>
    <row r="327" spans="1:13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3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</row>
    <row r="329" spans="1:13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</row>
    <row r="330" spans="1:13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3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</row>
    <row r="332" spans="1:13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3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</row>
    <row r="334" spans="1:13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</row>
    <row r="335" spans="1:13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</row>
    <row r="336" spans="1:13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</row>
    <row r="337" spans="1:13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</row>
    <row r="338" spans="1:13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3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</row>
    <row r="340" spans="1:13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</row>
    <row r="341" spans="1:13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</row>
    <row r="342" spans="1:13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</row>
    <row r="343" spans="1:13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</row>
    <row r="344" spans="1:13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</row>
    <row r="345" spans="1:13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3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</row>
    <row r="347" spans="1:13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</row>
    <row r="348" spans="1:13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</row>
    <row r="349" spans="1:13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</row>
    <row r="350" spans="1:13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</row>
    <row r="351" spans="1:13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</row>
    <row r="352" spans="1:13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</row>
    <row r="353" spans="1:13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</row>
    <row r="354" spans="1:13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</row>
    <row r="355" spans="1:13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</row>
    <row r="356" spans="1:13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</row>
    <row r="357" spans="1:13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</row>
    <row r="358" spans="1:13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</row>
    <row r="359" spans="1:13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</row>
    <row r="360" spans="1:13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</row>
    <row r="361" spans="1:13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</row>
    <row r="362" spans="1:13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</row>
    <row r="363" spans="1:13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</row>
    <row r="364" spans="1:13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</row>
    <row r="365" spans="1:13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</row>
    <row r="366" spans="1:13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</row>
    <row r="367" spans="1:13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</row>
    <row r="368" spans="1:13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</row>
    <row r="369" spans="1:13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</row>
    <row r="370" spans="1:13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</row>
    <row r="371" spans="1:13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</row>
    <row r="372" spans="1:13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</row>
    <row r="373" spans="1:13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</row>
    <row r="374" spans="1:13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</row>
    <row r="375" spans="1:13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</row>
    <row r="376" spans="1:13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</row>
    <row r="377" spans="1:13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3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</row>
    <row r="379" spans="1:13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</row>
    <row r="380" spans="1:13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</row>
    <row r="381" spans="1:13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</row>
    <row r="382" spans="1:13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</row>
    <row r="383" spans="1:13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</row>
    <row r="384" spans="1:13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</row>
    <row r="385" spans="1:13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</row>
    <row r="386" spans="1:13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</row>
    <row r="387" spans="1:13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</row>
    <row r="388" spans="1:13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</row>
    <row r="389" spans="1:13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</row>
    <row r="390" spans="1:13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</row>
    <row r="391" spans="1:13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</row>
    <row r="392" spans="1:13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</row>
    <row r="393" spans="1:13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</row>
    <row r="394" spans="1:13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</row>
    <row r="395" spans="1:13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</row>
    <row r="396" spans="1:13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</row>
    <row r="397" spans="1:13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</row>
    <row r="398" spans="1:13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</row>
    <row r="399" spans="1:13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</row>
    <row r="400" spans="1:13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</row>
    <row r="401" spans="1:13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</row>
    <row r="402" spans="1:13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</row>
    <row r="403" spans="1:13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</row>
    <row r="404" spans="1:13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</row>
    <row r="405" spans="1:13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</row>
    <row r="406" spans="1:13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</row>
    <row r="407" spans="1:13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</row>
    <row r="408" spans="1:13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</row>
    <row r="409" spans="1:13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</row>
    <row r="410" spans="1:13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</row>
    <row r="411" spans="1:13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</row>
    <row r="412" spans="1:13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</row>
    <row r="413" spans="1:13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</row>
    <row r="414" spans="1:13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</row>
    <row r="415" spans="1:13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</row>
    <row r="416" spans="1:13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</row>
    <row r="417" spans="1:13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</row>
    <row r="418" spans="1:13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</row>
    <row r="419" spans="1:13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</row>
    <row r="420" spans="1:13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</row>
    <row r="421" spans="1:13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</row>
    <row r="422" spans="1:13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</row>
    <row r="423" spans="1:13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</row>
    <row r="424" spans="1:13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</row>
    <row r="425" spans="1:13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</row>
    <row r="426" spans="1:13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</row>
    <row r="427" spans="1:13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</row>
    <row r="428" spans="1:13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</row>
    <row r="429" spans="1:13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</row>
    <row r="430" spans="1:13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</row>
    <row r="431" spans="1:13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</row>
    <row r="432" spans="1:13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</row>
    <row r="433" spans="1:13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</row>
    <row r="434" spans="1:13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</row>
    <row r="435" spans="1:13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</row>
    <row r="436" spans="1:13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</row>
    <row r="437" spans="1:13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</row>
    <row r="438" spans="1:13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</row>
    <row r="439" spans="1:13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</row>
    <row r="440" spans="1:13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</row>
    <row r="441" spans="1:13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</row>
    <row r="442" spans="1:13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</row>
    <row r="443" spans="1:13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</row>
    <row r="444" spans="1:13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</row>
    <row r="445" spans="1:13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</row>
    <row r="446" spans="1:13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</row>
    <row r="447" spans="1:13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</row>
    <row r="448" spans="1:13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</row>
    <row r="449" spans="1:13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</row>
    <row r="450" spans="1:13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</row>
    <row r="451" spans="1:13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</row>
    <row r="452" spans="1:13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</row>
    <row r="453" spans="1:13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</row>
    <row r="454" spans="1:13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</row>
    <row r="455" spans="1:13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</row>
    <row r="456" spans="1:13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</row>
    <row r="457" spans="1:13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</row>
    <row r="458" spans="1:13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</row>
    <row r="459" spans="1:13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</row>
    <row r="460" spans="1:13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</row>
    <row r="461" spans="1:13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</row>
    <row r="462" spans="1:13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</row>
    <row r="463" spans="1:13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</row>
    <row r="464" spans="1:13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</row>
    <row r="465" spans="1:13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</row>
    <row r="466" spans="1:13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</row>
    <row r="467" spans="1:13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</row>
    <row r="468" spans="1:13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</row>
    <row r="469" spans="1:13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</row>
    <row r="470" spans="1:13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</row>
    <row r="471" spans="1:13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</row>
    <row r="472" spans="1:13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</row>
    <row r="473" spans="1:13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</row>
    <row r="474" spans="1:13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</row>
    <row r="475" spans="1:13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</row>
    <row r="476" spans="1:13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</row>
    <row r="477" spans="1:13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</row>
    <row r="478" spans="1:13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</row>
    <row r="479" spans="1:13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</row>
    <row r="480" spans="1:13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</row>
    <row r="481" spans="1:13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</row>
    <row r="482" spans="1:13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</row>
    <row r="483" spans="1:13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</row>
    <row r="484" spans="1:13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</row>
    <row r="485" spans="1:13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</row>
    <row r="486" spans="1:13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</row>
    <row r="487" spans="1:13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</row>
    <row r="488" spans="1:13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</row>
    <row r="489" spans="1:13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</row>
    <row r="490" spans="1:13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</row>
    <row r="491" spans="1:13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</row>
    <row r="492" spans="1:13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</row>
    <row r="493" spans="1:13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</row>
    <row r="494" spans="1:13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</row>
    <row r="495" spans="1:13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</row>
    <row r="496" spans="1:13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</row>
    <row r="497" spans="1:13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</row>
    <row r="498" spans="1:13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</row>
    <row r="499" spans="1:13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</row>
    <row r="500" spans="1:13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</row>
    <row r="501" spans="1:13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</row>
    <row r="502" spans="1:13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</row>
    <row r="503" spans="1:13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</row>
    <row r="504" spans="1:13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</row>
    <row r="505" spans="1:13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</row>
    <row r="506" spans="1:13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</row>
    <row r="507" spans="1:13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</row>
    <row r="508" spans="1:13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</row>
    <row r="509" spans="1:13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</row>
    <row r="510" spans="1:13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</row>
    <row r="511" spans="1:13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</row>
    <row r="512" spans="1:13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</row>
    <row r="513" spans="1:13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</row>
    <row r="514" spans="1:13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</row>
    <row r="515" spans="1:13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</row>
    <row r="516" spans="1:13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</row>
    <row r="517" spans="1:13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</row>
    <row r="518" spans="1:13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</row>
    <row r="519" spans="1:13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</row>
    <row r="520" spans="1:13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</row>
    <row r="521" spans="1:13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</row>
    <row r="522" spans="1:13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</row>
    <row r="523" spans="1:13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</row>
    <row r="524" spans="1:13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</row>
    <row r="525" spans="1:13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</row>
    <row r="526" spans="1:13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</row>
    <row r="527" spans="1:13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</row>
    <row r="528" spans="1:13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</row>
    <row r="529" spans="1:13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</row>
    <row r="530" spans="1:13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</row>
    <row r="531" spans="1:13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</row>
    <row r="532" spans="1:13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</row>
    <row r="533" spans="1:13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</row>
    <row r="534" spans="1:13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</row>
    <row r="535" spans="1:13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</row>
    <row r="536" spans="1:13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</row>
    <row r="537" spans="1:13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</row>
    <row r="538" spans="1:13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</row>
    <row r="539" spans="1:13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</row>
    <row r="540" spans="1:13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</row>
    <row r="541" spans="1:13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</row>
    <row r="542" spans="1:13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</row>
    <row r="543" spans="1:13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</row>
    <row r="544" spans="1:13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</row>
    <row r="545" spans="1:13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</row>
    <row r="546" spans="1:13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</row>
    <row r="547" spans="1:13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</row>
    <row r="548" spans="1:13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</row>
    <row r="549" spans="1:13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</row>
    <row r="550" spans="1:13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</row>
    <row r="551" spans="1:13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</row>
    <row r="552" spans="1:13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</row>
    <row r="553" spans="1:13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</row>
    <row r="554" spans="1:13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</row>
    <row r="555" spans="1:13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</row>
    <row r="556" spans="1:13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</row>
    <row r="557" spans="1:13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</row>
    <row r="558" spans="1:13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</row>
    <row r="559" spans="1:13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</row>
    <row r="560" spans="1:13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</row>
    <row r="561" spans="1:13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</row>
    <row r="562" spans="1:13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</row>
    <row r="563" spans="1:13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</row>
    <row r="564" spans="1:13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</row>
    <row r="565" spans="1:13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</row>
    <row r="566" spans="1:13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</row>
    <row r="567" spans="1:13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</row>
    <row r="568" spans="1:13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</row>
    <row r="569" spans="1:13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</row>
    <row r="570" spans="1:13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</row>
    <row r="571" spans="1:13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</row>
    <row r="572" spans="1:13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</row>
    <row r="573" spans="1:13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</row>
    <row r="574" spans="1:13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</row>
    <row r="575" spans="1:13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</row>
    <row r="576" spans="1:13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</row>
    <row r="577" spans="1:13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</row>
    <row r="578" spans="1:13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</row>
    <row r="579" spans="1:13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</row>
    <row r="580" spans="1:13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</row>
    <row r="581" spans="1:13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</row>
    <row r="582" spans="1:13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</row>
    <row r="583" spans="1:13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</row>
    <row r="584" spans="1:13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</row>
    <row r="585" spans="1:13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</row>
    <row r="586" spans="1:13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</row>
    <row r="587" spans="1:13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</row>
    <row r="588" spans="1:13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</row>
    <row r="589" spans="1:13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</row>
    <row r="590" spans="1:13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</row>
    <row r="591" spans="1:13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</row>
    <row r="592" spans="1:13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</row>
    <row r="593" spans="1:13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</row>
    <row r="594" spans="1:13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</row>
    <row r="595" spans="1:13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</row>
    <row r="596" spans="1:13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</row>
    <row r="597" spans="1:13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</row>
    <row r="598" spans="1:13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</row>
    <row r="599" spans="1:13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</row>
    <row r="600" spans="1:13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</row>
    <row r="601" spans="1:13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</row>
    <row r="602" spans="1:13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</row>
    <row r="603" spans="1:13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</row>
    <row r="604" spans="1:13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</row>
    <row r="605" spans="1:13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</row>
    <row r="606" spans="1:13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</row>
    <row r="607" spans="1:13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</row>
    <row r="608" spans="1:13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</row>
    <row r="609" spans="1:13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</row>
    <row r="610" spans="1:13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</row>
    <row r="611" spans="1:13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</row>
    <row r="612" spans="1:13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</row>
    <row r="613" spans="1:13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</row>
    <row r="614" spans="1:13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</row>
    <row r="615" spans="1:13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</row>
    <row r="616" spans="1:13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</row>
    <row r="617" spans="1:13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</row>
    <row r="618" spans="1:13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</row>
    <row r="619" spans="1:13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</row>
    <row r="620" spans="1:13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</row>
    <row r="621" spans="1:13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</row>
    <row r="622" spans="1:13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</row>
    <row r="623" spans="1:13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</row>
    <row r="624" spans="1:13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</row>
    <row r="625" spans="1:13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</row>
    <row r="626" spans="1:13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</row>
    <row r="627" spans="1:13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</row>
    <row r="628" spans="1:13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</row>
    <row r="629" spans="1:13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</row>
  </sheetData>
  <mergeCells count="5">
    <mergeCell ref="F1:L1"/>
    <mergeCell ref="B2:G2"/>
    <mergeCell ref="F3:G3"/>
    <mergeCell ref="H3:I3"/>
    <mergeCell ref="J3:K3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2021-07-16T04:27:37Z</cp:lastPrinted>
  <dcterms:created xsi:type="dcterms:W3CDTF">2021-07-16T04:15:08Z</dcterms:created>
  <dcterms:modified xsi:type="dcterms:W3CDTF">2021-07-16T04:28:40Z</dcterms:modified>
</cp:coreProperties>
</file>