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640" tabRatio="716"/>
  </bookViews>
  <sheets>
    <sheet name="Лист1" sheetId="1" r:id="rId1"/>
  </sheets>
  <definedNames>
    <definedName name="_GoBack" localSheetId="0">Лист1!$B$84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M9" i="1" s="1"/>
  <c r="J55" i="1"/>
  <c r="J56" i="1"/>
  <c r="J57" i="1"/>
  <c r="J58" i="1"/>
  <c r="J59" i="1"/>
  <c r="J60" i="1"/>
  <c r="J61" i="1"/>
  <c r="J62" i="1"/>
  <c r="J63" i="1"/>
  <c r="J64" i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J54" i="1"/>
  <c r="I54" i="1"/>
  <c r="J53" i="1"/>
  <c r="I53" i="1"/>
  <c r="J52" i="1"/>
  <c r="I52" i="1"/>
  <c r="J51" i="1"/>
  <c r="I51" i="1"/>
  <c r="J33" i="1"/>
  <c r="I33" i="1"/>
  <c r="M33" i="1" s="1"/>
  <c r="J50" i="1"/>
  <c r="I50" i="1"/>
  <c r="M50" i="1" s="1"/>
  <c r="J49" i="1"/>
  <c r="I49" i="1"/>
  <c r="J39" i="1"/>
  <c r="I39" i="1"/>
  <c r="J38" i="1"/>
  <c r="I38" i="1"/>
  <c r="J37" i="1"/>
  <c r="I37" i="1"/>
  <c r="J36" i="1"/>
  <c r="I36" i="1"/>
  <c r="J35" i="1"/>
  <c r="I35" i="1"/>
  <c r="J34" i="1"/>
  <c r="I34" i="1"/>
  <c r="J43" i="1"/>
  <c r="I43" i="1"/>
  <c r="J42" i="1"/>
  <c r="I42" i="1"/>
  <c r="J41" i="1"/>
  <c r="I41" i="1"/>
  <c r="J40" i="1"/>
  <c r="I40" i="1"/>
  <c r="J46" i="1"/>
  <c r="I46" i="1"/>
  <c r="J45" i="1"/>
  <c r="I45" i="1"/>
  <c r="M45" i="1" s="1"/>
  <c r="J44" i="1"/>
  <c r="I44" i="1"/>
  <c r="J48" i="1"/>
  <c r="I48" i="1"/>
  <c r="J47" i="1"/>
  <c r="I47" i="1"/>
  <c r="J30" i="1"/>
  <c r="I30" i="1"/>
  <c r="J29" i="1"/>
  <c r="I29" i="1"/>
  <c r="J28" i="1"/>
  <c r="I28" i="1"/>
  <c r="J27" i="1"/>
  <c r="I27" i="1"/>
  <c r="J26" i="1"/>
  <c r="I26" i="1"/>
  <c r="J25" i="1"/>
  <c r="I25" i="1"/>
  <c r="M25" i="1" s="1"/>
  <c r="J24" i="1"/>
  <c r="I24" i="1"/>
  <c r="J23" i="1"/>
  <c r="I23" i="1"/>
  <c r="J32" i="1"/>
  <c r="I32" i="1"/>
  <c r="J31" i="1"/>
  <c r="I31" i="1"/>
  <c r="J22" i="1"/>
  <c r="I22" i="1"/>
  <c r="J21" i="1"/>
  <c r="I21" i="1"/>
  <c r="J20" i="1"/>
  <c r="I20" i="1"/>
  <c r="J19" i="1"/>
  <c r="I19" i="1"/>
  <c r="K9" i="1" l="1"/>
  <c r="K58" i="1"/>
  <c r="K33" i="1"/>
  <c r="K56" i="1"/>
  <c r="K64" i="1"/>
  <c r="K60" i="1"/>
  <c r="K61" i="1"/>
  <c r="K54" i="1"/>
  <c r="K63" i="1"/>
  <c r="K62" i="1"/>
  <c r="K59" i="1"/>
  <c r="K57" i="1"/>
  <c r="K55" i="1"/>
  <c r="M54" i="1"/>
  <c r="K53" i="1"/>
  <c r="M53" i="1"/>
  <c r="K52" i="1"/>
  <c r="M52" i="1"/>
  <c r="K51" i="1"/>
  <c r="M51" i="1"/>
  <c r="M23" i="1"/>
  <c r="M27" i="1"/>
  <c r="M47" i="1"/>
  <c r="M42" i="1"/>
  <c r="M34" i="1"/>
  <c r="M36" i="1"/>
  <c r="M38" i="1"/>
  <c r="M21" i="1"/>
  <c r="M31" i="1"/>
  <c r="M29" i="1"/>
  <c r="M40" i="1"/>
  <c r="M20" i="1"/>
  <c r="M26" i="1"/>
  <c r="M30" i="1"/>
  <c r="M44" i="1"/>
  <c r="M41" i="1"/>
  <c r="M35" i="1"/>
  <c r="M37" i="1"/>
  <c r="M39" i="1"/>
  <c r="M49" i="1"/>
  <c r="M19" i="1"/>
  <c r="M22" i="1"/>
  <c r="M32" i="1"/>
  <c r="M24" i="1"/>
  <c r="M28" i="1"/>
  <c r="M48" i="1"/>
  <c r="M46" i="1"/>
  <c r="M43" i="1"/>
  <c r="K41" i="1"/>
  <c r="K50" i="1"/>
  <c r="K23" i="1"/>
  <c r="K20" i="1"/>
  <c r="K31" i="1"/>
  <c r="K32" i="1"/>
  <c r="K28" i="1"/>
  <c r="K19" i="1"/>
  <c r="K22" i="1"/>
  <c r="K27" i="1"/>
  <c r="K21" i="1"/>
  <c r="K29" i="1"/>
  <c r="K46" i="1"/>
  <c r="K25" i="1"/>
  <c r="K30" i="1"/>
  <c r="K49" i="1"/>
  <c r="K48" i="1"/>
  <c r="K47" i="1"/>
  <c r="K45" i="1"/>
  <c r="K44" i="1"/>
  <c r="K43" i="1"/>
  <c r="K42" i="1"/>
  <c r="K40" i="1"/>
  <c r="K39" i="1"/>
  <c r="K38" i="1"/>
  <c r="K37" i="1"/>
  <c r="K36" i="1"/>
  <c r="K35" i="1"/>
  <c r="K34" i="1"/>
  <c r="K26" i="1"/>
  <c r="K24" i="1"/>
  <c r="J18" i="1"/>
  <c r="I18" i="1"/>
  <c r="J17" i="1"/>
  <c r="I17" i="1"/>
  <c r="I15" i="1"/>
  <c r="J15" i="1"/>
  <c r="I16" i="1"/>
  <c r="J16" i="1"/>
  <c r="J14" i="1"/>
  <c r="I14" i="1"/>
  <c r="J13" i="1"/>
  <c r="I13" i="1"/>
  <c r="J12" i="1"/>
  <c r="I12" i="1"/>
  <c r="J11" i="1"/>
  <c r="I11" i="1"/>
  <c r="J10" i="1"/>
  <c r="I10" i="1"/>
  <c r="M10" i="1" s="1"/>
  <c r="J8" i="1"/>
  <c r="J6" i="1"/>
  <c r="I6" i="1"/>
  <c r="J7" i="1"/>
  <c r="I7" i="1"/>
  <c r="J5" i="1"/>
  <c r="I5" i="1"/>
  <c r="M5" i="1" s="1"/>
  <c r="I8" i="1"/>
  <c r="M14" i="1" l="1"/>
  <c r="M17" i="1"/>
  <c r="M7" i="1"/>
  <c r="M16" i="1"/>
  <c r="M8" i="1"/>
  <c r="M11" i="1"/>
  <c r="M13" i="1"/>
  <c r="M18" i="1"/>
  <c r="M15" i="1"/>
  <c r="K18" i="1"/>
  <c r="K17" i="1"/>
  <c r="K16" i="1"/>
  <c r="K15" i="1"/>
  <c r="K13" i="1"/>
  <c r="K14" i="1"/>
  <c r="K12" i="1"/>
  <c r="M12" i="1"/>
  <c r="K11" i="1"/>
  <c r="K10" i="1"/>
  <c r="K6" i="1"/>
  <c r="M6" i="1"/>
  <c r="K7" i="1"/>
  <c r="K5" i="1"/>
  <c r="K8" i="1"/>
  <c r="M65" i="1" l="1"/>
</calcChain>
</file>

<file path=xl/sharedStrings.xml><?xml version="1.0" encoding="utf-8"?>
<sst xmlns="http://schemas.openxmlformats.org/spreadsheetml/2006/main" count="141" uniqueCount="82">
  <si>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</si>
  <si>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</si>
  <si>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</si>
  <si>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</si>
  <si>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</si>
  <si>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</si>
  <si>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</si>
  <si>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</si>
  <si>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</si>
  <si>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</si>
  <si>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</si>
  <si>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</si>
  <si>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</si>
  <si>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</si>
  <si>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</si>
  <si>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</si>
  <si>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</si>
  <si>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</si>
  <si>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</si>
  <si>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</si>
  <si>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</si>
  <si>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</si>
  <si>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 xml:space="preserve">Ластик, материал - каучук. </t>
  </si>
  <si>
    <t xml:space="preserve">Точилка для карандашей с контейнером </t>
  </si>
  <si>
    <t>Бумага для офисной техники</t>
  </si>
  <si>
    <t>Корректирующая жидкость на водной основе</t>
  </si>
  <si>
    <t>Степлер металлический не менее 30л., № 24/6,26/6</t>
  </si>
  <si>
    <t>Папка - скоросшиватель, формат А4</t>
  </si>
  <si>
    <t>Папка на резинках</t>
  </si>
  <si>
    <t xml:space="preserve">Папка файловая </t>
  </si>
  <si>
    <t>Клейкая лента</t>
  </si>
  <si>
    <t>Ножницы</t>
  </si>
  <si>
    <t>Клейкая лента упаковочная  прозрачная</t>
  </si>
  <si>
    <t>Папка файл-вкладыш А4</t>
  </si>
  <si>
    <t>Зажим для бумаги</t>
  </si>
  <si>
    <t xml:space="preserve">Ручка гелевая, цвет - красный </t>
  </si>
  <si>
    <t>Блок - кубик с клеевым краем</t>
  </si>
  <si>
    <t>Клейкие закладки пласт</t>
  </si>
  <si>
    <t>Папка с завязками Дело</t>
  </si>
  <si>
    <t>Карандаш механический</t>
  </si>
  <si>
    <t xml:space="preserve">Папка с зажимом </t>
  </si>
  <si>
    <t>Скобы для степлера №24/6.</t>
  </si>
  <si>
    <t xml:space="preserve">Стержень микрографический </t>
  </si>
  <si>
    <t>Антистеплер для скоб №10,24/6,26/6</t>
  </si>
  <si>
    <t>Клей ПВА</t>
  </si>
  <si>
    <t>Папка-регистратор</t>
  </si>
  <si>
    <t>Папка-уголок, прозрачный</t>
  </si>
  <si>
    <t xml:space="preserve">Клей-карандаш </t>
  </si>
  <si>
    <t>Скобы для степлера №10</t>
  </si>
  <si>
    <t>Папка-конверт на кнопке</t>
  </si>
  <si>
    <t>Набор - маркер выделитель текста</t>
  </si>
  <si>
    <t>Набор настольный,вращающийся</t>
  </si>
  <si>
    <t>Папка обложка Дело, немелованная</t>
  </si>
  <si>
    <t>Ручка шариковая (цвет чернил синий)</t>
  </si>
  <si>
    <t>Ручка гелевая (синяя)</t>
  </si>
  <si>
    <t>Карандаш чернографитный, НВ, с ластиком</t>
  </si>
  <si>
    <t>Папка-карман самоклеющийся (уголок)</t>
  </si>
  <si>
    <t>Скрепки,  22 мм никелированные</t>
  </si>
  <si>
    <t>Скрепки,  28 мм никелированные</t>
  </si>
  <si>
    <t>Степлер № 10</t>
  </si>
  <si>
    <t>Степлер металлический до 20л., № 24/6,26/6</t>
  </si>
  <si>
    <t>Папка-карман самоклеющийся (корешок)</t>
  </si>
  <si>
    <t>Папка на 2х кольцах пластиковая</t>
  </si>
  <si>
    <t>Блок-кубик запасной 9х9х9 белый</t>
  </si>
  <si>
    <t>Блок - кубик миникуб 51х51, микс</t>
  </si>
  <si>
    <t>Нить прошивная лавсан белая</t>
  </si>
  <si>
    <t>Ручка шариковая, цвет - черный (или эквивалент)</t>
  </si>
  <si>
    <t>Папка Скоросшиватель А4 красный</t>
  </si>
  <si>
    <t>Маркер пеинт (лак) 4 мм белый</t>
  </si>
  <si>
    <t xml:space="preserve">Роллер черный </t>
  </si>
  <si>
    <t>Календарь настольный, шалаш, 2020</t>
  </si>
  <si>
    <t>Календарь табель производственный, 2020, мелованный</t>
  </si>
  <si>
    <t>Корректирующая лента 5 ммх5м</t>
  </si>
  <si>
    <t>Калькулятор настольный компактный</t>
  </si>
  <si>
    <t>Планшет пластиковый с крышкой</t>
  </si>
  <si>
    <t>Папка с завязками Дело с расширением до 40 мм</t>
  </si>
  <si>
    <t>Блокнот на спирали  А5</t>
  </si>
  <si>
    <t>Дырокол до 12 л.</t>
  </si>
  <si>
    <t xml:space="preserve">Ежедневник датированный 2021г. </t>
  </si>
  <si>
    <t>Календарь настольный перекидной 2021</t>
  </si>
  <si>
    <t>Линейка (30 см)</t>
  </si>
  <si>
    <t>Ручка гелевая, цвет -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</si>
</sst>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/>
    <xf numFmtId="4" fontId="2" fillId="3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9" fillId="3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0</xdr:rowOff>
        </xdr:from>
        <xdr:to>
          <xdr:col>10</xdr:col>
          <xdr:colOff>104775</xdr:colOff>
          <xdr:row>11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11</xdr:row>
          <xdr:rowOff>0</xdr:rowOff>
        </xdr:from>
        <xdr:to>
          <xdr:col>11</xdr:col>
          <xdr:colOff>200025</xdr:colOff>
          <xdr:row>11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0</xdr:rowOff>
        </xdr:from>
        <xdr:to>
          <xdr:col>10</xdr:col>
          <xdr:colOff>104775</xdr:colOff>
          <xdr:row>14</xdr:row>
          <xdr:rowOff>0</xdr:rowOff>
        </xdr:to>
        <xdr:sp macro="" textlink="">
          <xdr:nvSpPr>
            <xdr:cNvPr id="2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14</xdr:row>
          <xdr:rowOff>0</xdr:rowOff>
        </xdr:from>
        <xdr:to>
          <xdr:col>11</xdr:col>
          <xdr:colOff>200025</xdr:colOff>
          <xdr:row>14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15</xdr:row>
          <xdr:rowOff>0</xdr:rowOff>
        </xdr:from>
        <xdr:to>
          <xdr:col>10</xdr:col>
          <xdr:colOff>104775</xdr:colOff>
          <xdr:row>15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15</xdr:row>
          <xdr:rowOff>0</xdr:rowOff>
        </xdr:from>
        <xdr:to>
          <xdr:col>11</xdr:col>
          <xdr:colOff>200025</xdr:colOff>
          <xdr:row>15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10</xdr:col>
          <xdr:colOff>104775</xdr:colOff>
          <xdr:row>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18</xdr:row>
          <xdr:rowOff>0</xdr:rowOff>
        </xdr:from>
        <xdr:to>
          <xdr:col>11</xdr:col>
          <xdr:colOff>200025</xdr:colOff>
          <xdr:row>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64</xdr:row>
          <xdr:rowOff>0</xdr:rowOff>
        </xdr:from>
        <xdr:to>
          <xdr:col>11</xdr:col>
          <xdr:colOff>200025</xdr:colOff>
          <xdr:row>64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10</xdr:col>
          <xdr:colOff>104775</xdr:colOff>
          <xdr:row>18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18</xdr:row>
          <xdr:rowOff>0</xdr:rowOff>
        </xdr:from>
        <xdr:to>
          <xdr:col>11</xdr:col>
          <xdr:colOff>200025</xdr:colOff>
          <xdr:row>18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21</xdr:row>
          <xdr:rowOff>0</xdr:rowOff>
        </xdr:from>
        <xdr:to>
          <xdr:col>10</xdr:col>
          <xdr:colOff>104775</xdr:colOff>
          <xdr:row>21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21</xdr:row>
          <xdr:rowOff>0</xdr:rowOff>
        </xdr:from>
        <xdr:to>
          <xdr:col>11</xdr:col>
          <xdr:colOff>200025</xdr:colOff>
          <xdr:row>21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30</xdr:row>
          <xdr:rowOff>0</xdr:rowOff>
        </xdr:from>
        <xdr:to>
          <xdr:col>10</xdr:col>
          <xdr:colOff>104775</xdr:colOff>
          <xdr:row>30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30</xdr:row>
          <xdr:rowOff>0</xdr:rowOff>
        </xdr:from>
        <xdr:to>
          <xdr:col>11</xdr:col>
          <xdr:colOff>200025</xdr:colOff>
          <xdr:row>30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22</xdr:row>
          <xdr:rowOff>0</xdr:rowOff>
        </xdr:from>
        <xdr:to>
          <xdr:col>10</xdr:col>
          <xdr:colOff>104775</xdr:colOff>
          <xdr:row>22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22</xdr:row>
          <xdr:rowOff>0</xdr:rowOff>
        </xdr:from>
        <xdr:to>
          <xdr:col>11</xdr:col>
          <xdr:colOff>200025</xdr:colOff>
          <xdr:row>22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104775</xdr:colOff>
          <xdr:row>24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24</xdr:row>
          <xdr:rowOff>0</xdr:rowOff>
        </xdr:from>
        <xdr:to>
          <xdr:col>11</xdr:col>
          <xdr:colOff>200025</xdr:colOff>
          <xdr:row>24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28</xdr:row>
          <xdr:rowOff>0</xdr:rowOff>
        </xdr:from>
        <xdr:to>
          <xdr:col>10</xdr:col>
          <xdr:colOff>104775</xdr:colOff>
          <xdr:row>28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28</xdr:row>
          <xdr:rowOff>0</xdr:rowOff>
        </xdr:from>
        <xdr:to>
          <xdr:col>11</xdr:col>
          <xdr:colOff>200025</xdr:colOff>
          <xdr:row>28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9" Type="http://schemas.openxmlformats.org/officeDocument/2006/relationships/oleObject" Target="../embeddings/oleObject3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6.bin"/><Relationship Id="rId34" Type="http://schemas.openxmlformats.org/officeDocument/2006/relationships/oleObject" Target="../embeddings/oleObject29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33" Type="http://schemas.openxmlformats.org/officeDocument/2006/relationships/oleObject" Target="../embeddings/oleObject28.bin"/><Relationship Id="rId38" Type="http://schemas.openxmlformats.org/officeDocument/2006/relationships/oleObject" Target="../embeddings/oleObject3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5.bin"/><Relationship Id="rId29" Type="http://schemas.openxmlformats.org/officeDocument/2006/relationships/oleObject" Target="../embeddings/oleObject24.bin"/><Relationship Id="rId41" Type="http://schemas.openxmlformats.org/officeDocument/2006/relationships/oleObject" Target="../embeddings/oleObject3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32" Type="http://schemas.openxmlformats.org/officeDocument/2006/relationships/oleObject" Target="../embeddings/oleObject27.bin"/><Relationship Id="rId37" Type="http://schemas.openxmlformats.org/officeDocument/2006/relationships/oleObject" Target="../embeddings/oleObject32.bin"/><Relationship Id="rId40" Type="http://schemas.openxmlformats.org/officeDocument/2006/relationships/oleObject" Target="../embeddings/oleObject35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28" Type="http://schemas.openxmlformats.org/officeDocument/2006/relationships/oleObject" Target="../embeddings/oleObject23.bin"/><Relationship Id="rId36" Type="http://schemas.openxmlformats.org/officeDocument/2006/relationships/oleObject" Target="../embeddings/oleObject31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31" Type="http://schemas.openxmlformats.org/officeDocument/2006/relationships/oleObject" Target="../embeddings/oleObject2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Relationship Id="rId30" Type="http://schemas.openxmlformats.org/officeDocument/2006/relationships/oleObject" Target="../embeddings/oleObject25.bin"/><Relationship Id="rId35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4"/>
  <sheetViews>
    <sheetView tabSelected="1" zoomScale="110" zoomScaleNormal="110" workbookViewId="0">
      <selection activeCell="P49" sqref="P49"/>
    </sheetView>
  </sheetViews>
  <sheetFormatPr defaultRowHeight="15" x14ac:dyDescent="0.25"/>
  <cols>
    <col min="1" max="1" width="3.42578125" customWidth="1"/>
    <col min="2" max="2" width="31.140625" customWidth="1"/>
    <col min="3" max="3" width="5.7109375" customWidth="1"/>
    <col min="4" max="4" width="11.28515625" customWidth="1"/>
    <col min="5" max="5" width="10.5703125" customWidth="1"/>
    <col min="6" max="6" width="11.7109375" customWidth="1"/>
    <col min="7" max="7" width="5" style="6" customWidth="1"/>
    <col min="8" max="8" width="3.85546875" style="5" customWidth="1"/>
    <col min="9" max="9" width="8.140625" customWidth="1"/>
    <col min="10" max="10" width="13.5703125" customWidth="1"/>
    <col min="11" max="11" width="14.85546875" customWidth="1"/>
    <col min="12" max="12" width="6.85546875" customWidth="1"/>
    <col min="13" max="13" width="15" customWidth="1"/>
    <col min="14" max="14" width="10" style="12" customWidth="1"/>
    <col min="15" max="15" width="10" style="22" customWidth="1"/>
    <col min="16" max="16" width="7.28515625" style="22" customWidth="1"/>
    <col min="17" max="17" width="6.7109375" style="19" customWidth="1"/>
    <col min="18" max="18" width="7.85546875" style="19" customWidth="1"/>
    <col min="19" max="19" width="5.7109375" style="19" customWidth="1"/>
    <col min="20" max="20" width="7.85546875" style="19" customWidth="1"/>
    <col min="21" max="21" width="5" style="19" customWidth="1"/>
    <col min="22" max="22" width="7.85546875" style="19" customWidth="1"/>
    <col min="23" max="23" width="4.28515625" style="19" customWidth="1"/>
    <col min="24" max="24" width="9.140625" style="19" customWidth="1"/>
    <col min="25" max="25" width="4.85546875" style="19" customWidth="1"/>
    <col min="26" max="26" width="7.85546875" style="19" customWidth="1"/>
    <col min="27" max="27" width="4.28515625" style="22" customWidth="1"/>
    <col min="28" max="28" width="9" style="22" customWidth="1"/>
    <col min="29" max="29" width="4" style="24" customWidth="1"/>
    <col min="30" max="30" width="9.42578125" style="18" customWidth="1"/>
    <col min="31" max="31" width="4.85546875" style="23" customWidth="1"/>
    <col min="32" max="32" width="7.85546875" style="23" customWidth="1"/>
    <col min="33" max="33" width="5.42578125" style="18" customWidth="1"/>
    <col min="34" max="34" width="7.85546875" style="18" customWidth="1"/>
    <col min="35" max="35" width="3.85546875" style="18" customWidth="1"/>
    <col min="36" max="36" width="9.5703125" style="18" customWidth="1"/>
    <col min="37" max="37" width="5" style="18" customWidth="1"/>
    <col min="38" max="38" width="10.42578125" style="18" bestFit="1" customWidth="1"/>
    <col min="39" max="39" width="6.85546875" style="23" customWidth="1"/>
    <col min="40" max="40" width="9.140625" style="23"/>
    <col min="43" max="43" width="10.7109375" customWidth="1"/>
  </cols>
  <sheetData>
    <row r="1" spans="1:45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1"/>
      <c r="O1" s="26"/>
      <c r="P1" s="26"/>
    </row>
    <row r="2" spans="1:45" ht="1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0"/>
      <c r="O2" s="26"/>
      <c r="P2" s="26"/>
    </row>
    <row r="3" spans="1:45" ht="15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16.25" customHeight="1" x14ac:dyDescent="0.25">
      <c r="A4" s="7" t="s">
        <v>8</v>
      </c>
      <c r="B4" s="7" t="s">
        <v>3</v>
      </c>
      <c r="C4" s="32" t="s">
        <v>18</v>
      </c>
      <c r="D4" s="8" t="s">
        <v>19</v>
      </c>
      <c r="E4" s="8" t="s">
        <v>20</v>
      </c>
      <c r="F4" s="8" t="s">
        <v>21</v>
      </c>
      <c r="G4" s="8" t="s">
        <v>12</v>
      </c>
      <c r="H4" s="8" t="s">
        <v>11</v>
      </c>
      <c r="I4" s="7" t="s">
        <v>4</v>
      </c>
      <c r="J4" s="9" t="s">
        <v>10</v>
      </c>
      <c r="K4" s="9" t="s">
        <v>5</v>
      </c>
      <c r="L4" s="9" t="s">
        <v>6</v>
      </c>
      <c r="M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1" customFormat="1" ht="36" customHeight="1" x14ac:dyDescent="0.25">
      <c r="A5" s="7">
        <v>1</v>
      </c>
      <c r="B5" s="37" t="s">
        <v>32</v>
      </c>
      <c r="C5" s="17">
        <v>81</v>
      </c>
      <c r="D5" s="38">
        <v>45</v>
      </c>
      <c r="E5" s="8">
        <v>49.05</v>
      </c>
      <c r="F5" s="8">
        <v>45.45</v>
      </c>
      <c r="G5" s="8"/>
      <c r="H5" s="8"/>
      <c r="I5" s="29">
        <f t="shared" ref="I5" si="0">ROUND(AVERAGE(D5,E5,F5,H5,G5),2)</f>
        <v>46.5</v>
      </c>
      <c r="J5" s="4">
        <f t="shared" ref="J5" si="1">STDEV(D5,E5,F5,H5,G5)</f>
        <v>2.2197972880423089</v>
      </c>
      <c r="K5" s="1">
        <f t="shared" ref="K5:K7" si="2">J5/I5*100</f>
        <v>4.7737576086931375</v>
      </c>
      <c r="L5" s="1" t="s">
        <v>9</v>
      </c>
      <c r="M5" s="4">
        <f>C5*I5</f>
        <v>3766.5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2" customFormat="1" ht="29.25" customHeight="1" x14ac:dyDescent="0.25">
      <c r="A6" s="3">
        <v>3</v>
      </c>
      <c r="B6" s="37" t="s">
        <v>33</v>
      </c>
      <c r="C6" s="17">
        <v>38</v>
      </c>
      <c r="D6" s="30">
        <v>223.76</v>
      </c>
      <c r="E6" s="8">
        <v>239.42</v>
      </c>
      <c r="F6" s="8">
        <v>228.24</v>
      </c>
      <c r="G6" s="8"/>
      <c r="H6" s="8"/>
      <c r="I6" s="29">
        <f t="shared" ref="I6" si="3">ROUND(AVERAGE(D6,E6,F6,H6,G6),2)</f>
        <v>230.47</v>
      </c>
      <c r="J6" s="4">
        <f t="shared" ref="J6" si="4">STDEV(D6,E6,F6,H6,G6)</f>
        <v>8.0653414889472135</v>
      </c>
      <c r="K6" s="1">
        <f t="shared" ref="K6" si="5">J6/I6*100</f>
        <v>3.4995190215417251</v>
      </c>
      <c r="L6" s="1" t="s">
        <v>9</v>
      </c>
      <c r="M6" s="4">
        <f t="shared" ref="M6" si="6">C6*I6</f>
        <v>8757.86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x14ac:dyDescent="0.25">
      <c r="A7" s="7">
        <v>5</v>
      </c>
      <c r="B7" s="35" t="s">
        <v>34</v>
      </c>
      <c r="C7" s="17">
        <v>6</v>
      </c>
      <c r="D7" s="31">
        <v>107.83</v>
      </c>
      <c r="E7" s="10">
        <v>114.3</v>
      </c>
      <c r="F7" s="10">
        <v>112.14</v>
      </c>
      <c r="G7" s="10"/>
      <c r="H7" s="10"/>
      <c r="I7" s="29">
        <f>ROUND(AVERAGE(D7,E7,F7,H7,G7),2)</f>
        <v>111.42</v>
      </c>
      <c r="J7" s="4">
        <f>STDEV(D7,E7,F7,H7,G7)</f>
        <v>3.2939995952236139</v>
      </c>
      <c r="K7" s="1">
        <f t="shared" si="2"/>
        <v>2.9563808968081258</v>
      </c>
      <c r="L7" s="1" t="s">
        <v>9</v>
      </c>
      <c r="M7" s="4">
        <f t="shared" ref="M7" si="7">C7*I7</f>
        <v>668.52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22.5" customHeight="1" x14ac:dyDescent="0.25">
      <c r="A8" s="7">
        <v>7</v>
      </c>
      <c r="B8" s="37" t="s">
        <v>28</v>
      </c>
      <c r="C8" s="17">
        <v>29</v>
      </c>
      <c r="D8" s="31">
        <v>81.59</v>
      </c>
      <c r="E8" s="10">
        <v>88.12</v>
      </c>
      <c r="F8" s="10">
        <v>84.85</v>
      </c>
      <c r="G8" s="10"/>
      <c r="H8" s="10"/>
      <c r="I8" s="29">
        <f>ROUND(AVERAGE(D8,E8,F8,H8,G8),2)</f>
        <v>84.85</v>
      </c>
      <c r="J8" s="4">
        <f>STDEV(D8,E8,F8,H8,G8)</f>
        <v>3.2650012761610578</v>
      </c>
      <c r="K8" s="1">
        <f t="shared" ref="K8:K10" si="8">J8/I8*100</f>
        <v>3.847968504609379</v>
      </c>
      <c r="L8" s="1" t="s">
        <v>9</v>
      </c>
      <c r="M8" s="4">
        <f t="shared" ref="M8" si="9">C8*I8</f>
        <v>2460.6499999999996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2" customFormat="1" ht="23.25" customHeight="1" x14ac:dyDescent="0.25">
      <c r="A9" s="7">
        <v>8</v>
      </c>
      <c r="B9" s="36" t="s">
        <v>81</v>
      </c>
      <c r="C9" s="17">
        <v>53</v>
      </c>
      <c r="D9" s="30">
        <v>15.58</v>
      </c>
      <c r="E9" s="8">
        <v>16.670000000000002</v>
      </c>
      <c r="F9" s="8">
        <v>16.36</v>
      </c>
      <c r="G9" s="8"/>
      <c r="H9" s="8"/>
      <c r="I9" s="29">
        <f t="shared" ref="I9" si="10">ROUND(AVERAGE(D9,E9,F9,H9,G9),2)</f>
        <v>16.2</v>
      </c>
      <c r="J9" s="4">
        <f t="shared" ref="J9" si="11">STDEV(D9,E9,F9,H9,G9)</f>
        <v>0.5616345193569694</v>
      </c>
      <c r="K9" s="1">
        <f t="shared" ref="K9" si="12">J9/I9*100</f>
        <v>3.4668797491170951</v>
      </c>
      <c r="L9" s="1" t="s">
        <v>9</v>
      </c>
      <c r="M9" s="4">
        <f>C9*I9</f>
        <v>858.59999999999991</v>
      </c>
    </row>
    <row r="10" spans="1:45" s="12" customFormat="1" ht="30.75" customHeight="1" x14ac:dyDescent="0.25">
      <c r="A10" s="7">
        <v>8</v>
      </c>
      <c r="B10" s="36" t="s">
        <v>35</v>
      </c>
      <c r="C10" s="17">
        <v>9</v>
      </c>
      <c r="D10" s="30">
        <v>15.58</v>
      </c>
      <c r="E10" s="8">
        <v>16.670000000000002</v>
      </c>
      <c r="F10" s="8">
        <v>16.36</v>
      </c>
      <c r="G10" s="8"/>
      <c r="H10" s="8"/>
      <c r="I10" s="29">
        <f t="shared" ref="I10" si="13">ROUND(AVERAGE(D10,E10,F10,H10,G10),2)</f>
        <v>16.2</v>
      </c>
      <c r="J10" s="4">
        <f t="shared" ref="J10" si="14">STDEV(D10,E10,F10,H10,G10)</f>
        <v>0.5616345193569694</v>
      </c>
      <c r="K10" s="1">
        <f t="shared" si="8"/>
        <v>3.4668797491170951</v>
      </c>
      <c r="L10" s="1" t="s">
        <v>9</v>
      </c>
      <c r="M10" s="4">
        <f>C10*I10</f>
        <v>145.79999999999998</v>
      </c>
    </row>
    <row r="11" spans="1:45" s="12" customFormat="1" ht="24" customHeight="1" x14ac:dyDescent="0.25">
      <c r="A11" s="7">
        <v>9</v>
      </c>
      <c r="B11" s="37" t="s">
        <v>36</v>
      </c>
      <c r="C11" s="17">
        <v>47</v>
      </c>
      <c r="D11" s="31">
        <v>269.69</v>
      </c>
      <c r="E11" s="10">
        <v>291.27</v>
      </c>
      <c r="F11" s="10">
        <v>277.77999999999997</v>
      </c>
      <c r="G11" s="10"/>
      <c r="H11" s="10"/>
      <c r="I11" s="29">
        <f t="shared" ref="I11:I50" si="15">ROUND(AVERAGE(D11,E11,F11,H11,G11),2)</f>
        <v>279.58</v>
      </c>
      <c r="J11" s="4">
        <f t="shared" ref="J11:J50" si="16">STDEV(D11,E11,F11,H11,G11)</f>
        <v>10.902022748095872</v>
      </c>
      <c r="K11" s="1">
        <f t="shared" ref="K11" si="17">J11/I11*100</f>
        <v>3.8994286959352857</v>
      </c>
      <c r="L11" s="1" t="s">
        <v>9</v>
      </c>
      <c r="M11" s="4">
        <f t="shared" ref="M11" si="18">C11*I11</f>
        <v>13140.259999999998</v>
      </c>
    </row>
    <row r="12" spans="1:45" s="12" customFormat="1" ht="27.75" customHeight="1" x14ac:dyDescent="0.25">
      <c r="A12" s="3">
        <v>11</v>
      </c>
      <c r="B12" s="35" t="s">
        <v>37</v>
      </c>
      <c r="C12" s="17">
        <v>35</v>
      </c>
      <c r="D12" s="31">
        <v>43.96</v>
      </c>
      <c r="E12" s="10">
        <v>46.6</v>
      </c>
      <c r="F12" s="10">
        <v>46.16</v>
      </c>
      <c r="G12" s="10"/>
      <c r="H12" s="10"/>
      <c r="I12" s="29">
        <f t="shared" si="15"/>
        <v>45.57</v>
      </c>
      <c r="J12" s="4">
        <f t="shared" si="16"/>
        <v>1.4144021116122993</v>
      </c>
      <c r="K12" s="1">
        <f t="shared" ref="K12:K14" si="19">J12/I12*100</f>
        <v>3.1038009910298427</v>
      </c>
      <c r="L12" s="1" t="s">
        <v>9</v>
      </c>
      <c r="M12" s="4">
        <f t="shared" ref="M12:M14" si="20">C12*I12</f>
        <v>1594.95</v>
      </c>
    </row>
    <row r="13" spans="1:45" s="12" customFormat="1" ht="33" customHeight="1" x14ac:dyDescent="0.25">
      <c r="A13" s="7">
        <v>12</v>
      </c>
      <c r="B13" s="35" t="s">
        <v>38</v>
      </c>
      <c r="C13" s="17">
        <v>100</v>
      </c>
      <c r="D13" s="31">
        <v>16.39</v>
      </c>
      <c r="E13" s="10">
        <v>17.87</v>
      </c>
      <c r="F13" s="10">
        <v>16.72</v>
      </c>
      <c r="G13" s="10"/>
      <c r="H13" s="10"/>
      <c r="I13" s="29">
        <f t="shared" si="15"/>
        <v>16.989999999999998</v>
      </c>
      <c r="J13" s="4">
        <f t="shared" si="16"/>
        <v>0.77693843599949042</v>
      </c>
      <c r="K13" s="1">
        <f t="shared" si="19"/>
        <v>4.5729160447291965</v>
      </c>
      <c r="L13" s="1" t="s">
        <v>9</v>
      </c>
      <c r="M13" s="4">
        <f t="shared" si="20"/>
        <v>1698.9999999999998</v>
      </c>
    </row>
    <row r="14" spans="1:45" s="12" customFormat="1" ht="30" customHeight="1" x14ac:dyDescent="0.25">
      <c r="A14" s="7">
        <v>13</v>
      </c>
      <c r="B14" s="35" t="s">
        <v>39</v>
      </c>
      <c r="C14" s="17">
        <v>5</v>
      </c>
      <c r="D14" s="31">
        <v>19.27</v>
      </c>
      <c r="E14" s="10">
        <v>20.43</v>
      </c>
      <c r="F14" s="10">
        <v>20.04</v>
      </c>
      <c r="G14" s="10"/>
      <c r="H14" s="10"/>
      <c r="I14" s="29">
        <f t="shared" si="15"/>
        <v>19.91</v>
      </c>
      <c r="J14" s="4">
        <f t="shared" si="16"/>
        <v>0.59028241828241279</v>
      </c>
      <c r="K14" s="1">
        <f t="shared" si="19"/>
        <v>2.9647534820814303</v>
      </c>
      <c r="L14" s="1" t="s">
        <v>9</v>
      </c>
      <c r="M14" s="4">
        <f t="shared" si="20"/>
        <v>99.55</v>
      </c>
    </row>
    <row r="15" spans="1:45" s="12" customFormat="1" ht="24" customHeight="1" x14ac:dyDescent="0.25">
      <c r="A15" s="3">
        <v>14</v>
      </c>
      <c r="B15" s="35" t="s">
        <v>61</v>
      </c>
      <c r="C15" s="17">
        <v>11</v>
      </c>
      <c r="D15" s="31">
        <v>70.73</v>
      </c>
      <c r="E15" s="10">
        <v>74.97</v>
      </c>
      <c r="F15" s="10">
        <v>73.56</v>
      </c>
      <c r="G15" s="10"/>
      <c r="H15" s="10"/>
      <c r="I15" s="29">
        <f t="shared" si="15"/>
        <v>73.09</v>
      </c>
      <c r="J15" s="4">
        <f t="shared" si="16"/>
        <v>2.1592668508855786</v>
      </c>
      <c r="K15" s="1">
        <f t="shared" ref="K15:K21" si="21">J15/I15*100</f>
        <v>2.954257560385249</v>
      </c>
      <c r="L15" s="1" t="s">
        <v>9</v>
      </c>
      <c r="M15" s="4">
        <f t="shared" ref="M15:M21" si="22">C15*I15</f>
        <v>803.99</v>
      </c>
    </row>
    <row r="16" spans="1:45" s="12" customFormat="1" ht="27" customHeight="1" x14ac:dyDescent="0.25">
      <c r="A16" s="7">
        <v>16</v>
      </c>
      <c r="B16" s="35" t="s">
        <v>40</v>
      </c>
      <c r="C16" s="17">
        <v>24</v>
      </c>
      <c r="D16" s="31">
        <v>73.73</v>
      </c>
      <c r="E16" s="10">
        <v>80.37</v>
      </c>
      <c r="F16" s="10">
        <v>76.680000000000007</v>
      </c>
      <c r="G16" s="10"/>
      <c r="H16" s="10"/>
      <c r="I16" s="29">
        <f t="shared" si="15"/>
        <v>76.930000000000007</v>
      </c>
      <c r="J16" s="4">
        <f t="shared" si="16"/>
        <v>3.3268653915259834</v>
      </c>
      <c r="K16" s="1">
        <f t="shared" si="21"/>
        <v>4.3245358007617094</v>
      </c>
      <c r="L16" s="1" t="s">
        <v>9</v>
      </c>
      <c r="M16" s="4">
        <f t="shared" si="22"/>
        <v>1846.3200000000002</v>
      </c>
    </row>
    <row r="17" spans="1:13" s="12" customFormat="1" ht="36.75" customHeight="1" x14ac:dyDescent="0.25">
      <c r="A17" s="7">
        <v>17</v>
      </c>
      <c r="B17" s="35" t="s">
        <v>78</v>
      </c>
      <c r="C17" s="17">
        <v>36</v>
      </c>
      <c r="D17" s="31">
        <v>69.900000000000006</v>
      </c>
      <c r="E17" s="10">
        <v>75.489999999999995</v>
      </c>
      <c r="F17" s="10">
        <v>72.7</v>
      </c>
      <c r="G17" s="10"/>
      <c r="H17" s="10"/>
      <c r="I17" s="29">
        <f t="shared" si="15"/>
        <v>72.7</v>
      </c>
      <c r="J17" s="4">
        <f t="shared" si="16"/>
        <v>2.7950014907569019</v>
      </c>
      <c r="K17" s="1">
        <f t="shared" si="21"/>
        <v>3.8445687630768934</v>
      </c>
      <c r="L17" s="1" t="s">
        <v>9</v>
      </c>
      <c r="M17" s="4">
        <f t="shared" si="22"/>
        <v>2617.2000000000003</v>
      </c>
    </row>
    <row r="18" spans="1:13" s="12" customFormat="1" ht="31.5" customHeight="1" x14ac:dyDescent="0.25">
      <c r="A18" s="7">
        <v>18</v>
      </c>
      <c r="B18" s="35" t="s">
        <v>66</v>
      </c>
      <c r="C18" s="17">
        <v>13</v>
      </c>
      <c r="D18" s="31">
        <v>8.94</v>
      </c>
      <c r="E18" s="10">
        <v>9.66</v>
      </c>
      <c r="F18" s="10">
        <v>9.2100000000000009</v>
      </c>
      <c r="G18" s="10"/>
      <c r="H18" s="10"/>
      <c r="I18" s="29">
        <f t="shared" si="15"/>
        <v>9.27</v>
      </c>
      <c r="J18" s="4">
        <f t="shared" si="16"/>
        <v>0.36373066958946448</v>
      </c>
      <c r="K18" s="1">
        <f t="shared" si="21"/>
        <v>3.9237396935217315</v>
      </c>
      <c r="L18" s="1" t="s">
        <v>9</v>
      </c>
      <c r="M18" s="4">
        <f t="shared" si="22"/>
        <v>120.50999999999999</v>
      </c>
    </row>
    <row r="19" spans="1:13" s="12" customFormat="1" ht="24" customHeight="1" x14ac:dyDescent="0.25">
      <c r="A19" s="7">
        <v>20</v>
      </c>
      <c r="B19" s="35" t="s">
        <v>41</v>
      </c>
      <c r="C19" s="17">
        <v>37</v>
      </c>
      <c r="D19" s="31">
        <v>38.67</v>
      </c>
      <c r="E19" s="10">
        <v>40.99</v>
      </c>
      <c r="F19" s="10">
        <v>39.44</v>
      </c>
      <c r="G19" s="10"/>
      <c r="H19" s="10"/>
      <c r="I19" s="29">
        <f t="shared" ref="I19:I48" si="23">ROUND(AVERAGE(D19,E19,F19,H19,G19),2)</f>
        <v>39.700000000000003</v>
      </c>
      <c r="J19" s="4">
        <f t="shared" ref="J19:J48" si="24">STDEV(D19,E19,F19,H19,G19)</f>
        <v>1.1816513868311591</v>
      </c>
      <c r="K19" s="1">
        <f t="shared" si="21"/>
        <v>2.9764518559978819</v>
      </c>
      <c r="L19" s="1" t="s">
        <v>9</v>
      </c>
      <c r="M19" s="4">
        <f t="shared" si="22"/>
        <v>1468.9</v>
      </c>
    </row>
    <row r="20" spans="1:13" s="12" customFormat="1" ht="37.5" customHeight="1" x14ac:dyDescent="0.25">
      <c r="A20" s="3">
        <v>22</v>
      </c>
      <c r="B20" s="35" t="s">
        <v>22</v>
      </c>
      <c r="C20" s="17">
        <v>56</v>
      </c>
      <c r="D20" s="31">
        <v>4.3899999999999997</v>
      </c>
      <c r="E20" s="10">
        <v>4.79</v>
      </c>
      <c r="F20" s="10">
        <v>4.6100000000000003</v>
      </c>
      <c r="G20" s="10"/>
      <c r="H20" s="10"/>
      <c r="I20" s="29">
        <f t="shared" si="23"/>
        <v>4.5999999999999996</v>
      </c>
      <c r="J20" s="4">
        <f t="shared" si="24"/>
        <v>0.20033305601755647</v>
      </c>
      <c r="K20" s="1">
        <f t="shared" si="21"/>
        <v>4.3550664351642707</v>
      </c>
      <c r="L20" s="1" t="s">
        <v>9</v>
      </c>
      <c r="M20" s="4">
        <f t="shared" si="22"/>
        <v>257.59999999999997</v>
      </c>
    </row>
    <row r="21" spans="1:13" s="12" customFormat="1" ht="27.75" customHeight="1" x14ac:dyDescent="0.25">
      <c r="A21" s="7">
        <v>23</v>
      </c>
      <c r="B21" s="35" t="s">
        <v>55</v>
      </c>
      <c r="C21" s="17">
        <v>143</v>
      </c>
      <c r="D21" s="31">
        <v>8.34</v>
      </c>
      <c r="E21" s="10">
        <v>8.92</v>
      </c>
      <c r="F21" s="10">
        <v>8.76</v>
      </c>
      <c r="G21" s="10"/>
      <c r="H21" s="10"/>
      <c r="I21" s="29">
        <f t="shared" si="23"/>
        <v>8.67</v>
      </c>
      <c r="J21" s="4">
        <f t="shared" si="24"/>
        <v>0.29955522584881294</v>
      </c>
      <c r="K21" s="1">
        <f t="shared" si="21"/>
        <v>3.4550775761108756</v>
      </c>
      <c r="L21" s="1" t="s">
        <v>9</v>
      </c>
      <c r="M21" s="4">
        <f t="shared" si="22"/>
        <v>1239.81</v>
      </c>
    </row>
    <row r="22" spans="1:13" s="12" customFormat="1" ht="24" customHeight="1" x14ac:dyDescent="0.25">
      <c r="A22" s="7">
        <v>24</v>
      </c>
      <c r="B22" s="35" t="s">
        <v>23</v>
      </c>
      <c r="C22" s="17">
        <v>9</v>
      </c>
      <c r="D22" s="31">
        <v>32.35</v>
      </c>
      <c r="E22" s="10">
        <v>34.61</v>
      </c>
      <c r="F22" s="10">
        <v>33.32</v>
      </c>
      <c r="G22" s="10"/>
      <c r="H22" s="10"/>
      <c r="I22" s="29">
        <f t="shared" si="23"/>
        <v>33.43</v>
      </c>
      <c r="J22" s="4">
        <f t="shared" si="24"/>
        <v>1.1337695239039243</v>
      </c>
      <c r="K22" s="1">
        <f t="shared" ref="K22:K48" si="25">J22/I22*100</f>
        <v>3.3914732991442542</v>
      </c>
      <c r="L22" s="1" t="s">
        <v>9</v>
      </c>
      <c r="M22" s="4">
        <f t="shared" ref="M22:M47" si="26">C22*I22</f>
        <v>300.87</v>
      </c>
    </row>
    <row r="23" spans="1:13" s="12" customFormat="1" ht="37.5" customHeight="1" x14ac:dyDescent="0.25">
      <c r="A23" s="7">
        <v>25</v>
      </c>
      <c r="B23" s="37" t="s">
        <v>27</v>
      </c>
      <c r="C23" s="17">
        <v>229</v>
      </c>
      <c r="D23" s="31">
        <v>15.83</v>
      </c>
      <c r="E23" s="10">
        <v>17.100000000000001</v>
      </c>
      <c r="F23" s="10">
        <v>16.62</v>
      </c>
      <c r="G23" s="10"/>
      <c r="H23" s="10"/>
      <c r="I23" s="29">
        <f t="shared" ref="I23:I30" si="27">ROUND(AVERAGE(D23,E23,F23,H23,G23),2)</f>
        <v>16.52</v>
      </c>
      <c r="J23" s="4">
        <f t="shared" ref="J23:J30" si="28">STDEV(D23,E23,F23,H23,G23)</f>
        <v>0.64127477210111283</v>
      </c>
      <c r="K23" s="1">
        <f t="shared" si="25"/>
        <v>3.8818085478275597</v>
      </c>
      <c r="L23" s="1" t="s">
        <v>9</v>
      </c>
      <c r="M23" s="4">
        <f t="shared" si="26"/>
        <v>3783.08</v>
      </c>
    </row>
    <row r="24" spans="1:13" s="12" customFormat="1" ht="33" customHeight="1" x14ac:dyDescent="0.25">
      <c r="A24" s="7">
        <v>26</v>
      </c>
      <c r="B24" s="35" t="s">
        <v>42</v>
      </c>
      <c r="C24" s="17">
        <v>5</v>
      </c>
      <c r="D24" s="31">
        <v>22.08</v>
      </c>
      <c r="E24" s="10">
        <v>24.07</v>
      </c>
      <c r="F24" s="10">
        <v>22.3</v>
      </c>
      <c r="G24" s="10"/>
      <c r="H24" s="10"/>
      <c r="I24" s="29">
        <f t="shared" si="27"/>
        <v>22.82</v>
      </c>
      <c r="J24" s="4">
        <f t="shared" si="28"/>
        <v>1.0909781543795158</v>
      </c>
      <c r="K24" s="1">
        <f t="shared" si="25"/>
        <v>4.7807982225219803</v>
      </c>
      <c r="L24" s="1" t="s">
        <v>9</v>
      </c>
      <c r="M24" s="4">
        <f t="shared" si="26"/>
        <v>114.1</v>
      </c>
    </row>
    <row r="25" spans="1:13" s="12" customFormat="1" ht="23.25" customHeight="1" x14ac:dyDescent="0.25">
      <c r="A25" s="3">
        <v>27</v>
      </c>
      <c r="B25" s="35" t="s">
        <v>43</v>
      </c>
      <c r="C25" s="17">
        <v>4</v>
      </c>
      <c r="D25" s="31">
        <v>19.559999999999999</v>
      </c>
      <c r="E25" s="10">
        <v>20.73</v>
      </c>
      <c r="F25" s="10">
        <v>20.149999999999999</v>
      </c>
      <c r="G25" s="10"/>
      <c r="H25" s="10"/>
      <c r="I25" s="29">
        <f t="shared" si="27"/>
        <v>20.149999999999999</v>
      </c>
      <c r="J25" s="4">
        <f t="shared" si="28"/>
        <v>0.58500712246376485</v>
      </c>
      <c r="K25" s="1">
        <f t="shared" si="25"/>
        <v>2.9032611536663269</v>
      </c>
      <c r="L25" s="1" t="s">
        <v>9</v>
      </c>
      <c r="M25" s="4">
        <f>C25*I25</f>
        <v>80.599999999999994</v>
      </c>
    </row>
    <row r="26" spans="1:13" s="12" customFormat="1" ht="37.5" customHeight="1" x14ac:dyDescent="0.25">
      <c r="A26" s="7">
        <v>28</v>
      </c>
      <c r="B26" s="35" t="s">
        <v>44</v>
      </c>
      <c r="C26" s="17">
        <v>54</v>
      </c>
      <c r="D26" s="31">
        <v>26.55</v>
      </c>
      <c r="E26" s="10">
        <v>28.67</v>
      </c>
      <c r="F26" s="10">
        <v>27.88</v>
      </c>
      <c r="G26" s="10"/>
      <c r="H26" s="10"/>
      <c r="I26" s="29">
        <f t="shared" si="27"/>
        <v>27.7</v>
      </c>
      <c r="J26" s="4">
        <f t="shared" si="28"/>
        <v>1.0714009520249648</v>
      </c>
      <c r="K26" s="1">
        <f t="shared" si="25"/>
        <v>3.8678734730143134</v>
      </c>
      <c r="L26" s="1" t="s">
        <v>9</v>
      </c>
      <c r="M26" s="4">
        <f t="shared" si="26"/>
        <v>1495.8</v>
      </c>
    </row>
    <row r="27" spans="1:13" s="12" customFormat="1" ht="27" customHeight="1" x14ac:dyDescent="0.25">
      <c r="A27" s="7">
        <v>29</v>
      </c>
      <c r="B27" s="35" t="s">
        <v>79</v>
      </c>
      <c r="C27" s="17">
        <v>4</v>
      </c>
      <c r="D27" s="31">
        <v>53.08</v>
      </c>
      <c r="E27" s="10">
        <v>52.09</v>
      </c>
      <c r="F27" s="10">
        <v>49.61</v>
      </c>
      <c r="G27" s="10"/>
      <c r="H27" s="10"/>
      <c r="I27" s="29">
        <f t="shared" si="27"/>
        <v>51.59</v>
      </c>
      <c r="J27" s="4">
        <f t="shared" si="28"/>
        <v>1.7875215616415188</v>
      </c>
      <c r="K27" s="1">
        <f t="shared" si="25"/>
        <v>3.4648605575528562</v>
      </c>
      <c r="L27" s="1" t="s">
        <v>9</v>
      </c>
      <c r="M27" s="4">
        <f t="shared" si="26"/>
        <v>206.36</v>
      </c>
    </row>
    <row r="28" spans="1:13" s="12" customFormat="1" ht="35.25" customHeight="1" x14ac:dyDescent="0.25">
      <c r="A28" s="3">
        <v>30</v>
      </c>
      <c r="B28" s="35" t="s">
        <v>24</v>
      </c>
      <c r="C28" s="17">
        <v>555</v>
      </c>
      <c r="D28" s="31">
        <v>265</v>
      </c>
      <c r="E28" s="10">
        <v>288.85000000000002</v>
      </c>
      <c r="F28" s="10">
        <v>227.46</v>
      </c>
      <c r="G28" s="10"/>
      <c r="H28" s="10"/>
      <c r="I28" s="29">
        <f t="shared" si="27"/>
        <v>260.44</v>
      </c>
      <c r="J28" s="4">
        <f t="shared" si="28"/>
        <v>30.948360753573581</v>
      </c>
      <c r="K28" s="1">
        <f t="shared" si="25"/>
        <v>11.883105803092299</v>
      </c>
      <c r="L28" s="1" t="s">
        <v>9</v>
      </c>
      <c r="M28" s="4">
        <f t="shared" si="26"/>
        <v>144544.20000000001</v>
      </c>
    </row>
    <row r="29" spans="1:13" s="12" customFormat="1" ht="25.5" customHeight="1" x14ac:dyDescent="0.25">
      <c r="A29" s="7">
        <v>31</v>
      </c>
      <c r="B29" s="35" t="s">
        <v>25</v>
      </c>
      <c r="C29" s="17">
        <v>46</v>
      </c>
      <c r="D29" s="31">
        <v>37.54</v>
      </c>
      <c r="E29" s="10">
        <v>40.17</v>
      </c>
      <c r="F29" s="10">
        <v>38.29</v>
      </c>
      <c r="G29" s="10"/>
      <c r="H29" s="10"/>
      <c r="I29" s="29">
        <f t="shared" si="27"/>
        <v>38.67</v>
      </c>
      <c r="J29" s="4">
        <f t="shared" si="28"/>
        <v>1.3548554658462049</v>
      </c>
      <c r="K29" s="1">
        <f t="shared" ref="K29:K30" si="29">J29/I29*100</f>
        <v>3.50363451214431</v>
      </c>
      <c r="L29" s="1" t="s">
        <v>9</v>
      </c>
      <c r="M29" s="4">
        <f t="shared" ref="M29:M30" si="30">C29*I29</f>
        <v>1778.8200000000002</v>
      </c>
    </row>
    <row r="30" spans="1:13" s="12" customFormat="1" ht="31.5" customHeight="1" x14ac:dyDescent="0.25">
      <c r="A30" s="7">
        <v>32</v>
      </c>
      <c r="B30" s="35" t="s">
        <v>45</v>
      </c>
      <c r="C30" s="17">
        <v>30</v>
      </c>
      <c r="D30" s="31">
        <v>117.75</v>
      </c>
      <c r="E30" s="10">
        <v>124.82</v>
      </c>
      <c r="F30" s="10">
        <v>121.28</v>
      </c>
      <c r="G30" s="10"/>
      <c r="H30" s="10"/>
      <c r="I30" s="29">
        <f t="shared" si="27"/>
        <v>121.28</v>
      </c>
      <c r="J30" s="4">
        <f t="shared" si="28"/>
        <v>3.5350011786890976</v>
      </c>
      <c r="K30" s="1">
        <f t="shared" si="29"/>
        <v>2.9147437159375804</v>
      </c>
      <c r="L30" s="1" t="s">
        <v>9</v>
      </c>
      <c r="M30" s="4">
        <f t="shared" si="30"/>
        <v>3638.4</v>
      </c>
    </row>
    <row r="31" spans="1:13" s="12" customFormat="1" ht="37.5" customHeight="1" x14ac:dyDescent="0.25">
      <c r="A31" s="7">
        <v>33</v>
      </c>
      <c r="B31" s="35" t="s">
        <v>46</v>
      </c>
      <c r="C31" s="17">
        <v>26</v>
      </c>
      <c r="D31" s="31">
        <v>139.09</v>
      </c>
      <c r="E31" s="10">
        <v>147.44</v>
      </c>
      <c r="F31" s="10">
        <v>144.65</v>
      </c>
      <c r="G31" s="10"/>
      <c r="H31" s="10"/>
      <c r="I31" s="29">
        <f t="shared" si="23"/>
        <v>143.72999999999999</v>
      </c>
      <c r="J31" s="4">
        <f t="shared" si="24"/>
        <v>4.2508861821193609</v>
      </c>
      <c r="K31" s="1">
        <f t="shared" si="25"/>
        <v>2.95754969882374</v>
      </c>
      <c r="L31" s="1" t="s">
        <v>9</v>
      </c>
      <c r="M31" s="4">
        <f t="shared" si="26"/>
        <v>3736.9799999999996</v>
      </c>
    </row>
    <row r="32" spans="1:13" s="12" customFormat="1" ht="37.5" customHeight="1" x14ac:dyDescent="0.25">
      <c r="A32" s="7">
        <v>34</v>
      </c>
      <c r="B32" s="35" t="s">
        <v>57</v>
      </c>
      <c r="C32" s="17">
        <v>58</v>
      </c>
      <c r="D32" s="31">
        <v>32.450000000000003</v>
      </c>
      <c r="E32" s="10">
        <v>35.049999999999997</v>
      </c>
      <c r="F32" s="10">
        <v>34.07</v>
      </c>
      <c r="G32" s="10"/>
      <c r="H32" s="10"/>
      <c r="I32" s="29">
        <f t="shared" si="23"/>
        <v>33.86</v>
      </c>
      <c r="J32" s="4">
        <f t="shared" si="24"/>
        <v>1.3130625778436174</v>
      </c>
      <c r="K32" s="1">
        <f t="shared" si="25"/>
        <v>3.8779166504536842</v>
      </c>
      <c r="L32" s="1" t="s">
        <v>9</v>
      </c>
      <c r="M32" s="4">
        <f t="shared" si="26"/>
        <v>1963.8799999999999</v>
      </c>
    </row>
    <row r="33" spans="1:13" s="12" customFormat="1" ht="21.75" customHeight="1" x14ac:dyDescent="0.25">
      <c r="A33" s="3">
        <v>35</v>
      </c>
      <c r="B33" s="35" t="s">
        <v>53</v>
      </c>
      <c r="C33" s="17">
        <v>552</v>
      </c>
      <c r="D33" s="31">
        <v>4.3</v>
      </c>
      <c r="E33" s="10">
        <v>4.5999999999999996</v>
      </c>
      <c r="F33" s="10">
        <v>4.34</v>
      </c>
      <c r="G33" s="10"/>
      <c r="H33" s="10"/>
      <c r="I33" s="29">
        <f t="shared" ref="I33" si="31">ROUND(AVERAGE(D33,E33,F33,H33,G33),2)</f>
        <v>4.41</v>
      </c>
      <c r="J33" s="4">
        <f t="shared" ref="J33" si="32">STDEV(D33,E33,F33,H33,G33)</f>
        <v>0.16289055630494145</v>
      </c>
      <c r="K33" s="1">
        <f t="shared" ref="K33" si="33">J33/I33*100</f>
        <v>3.6936634082753161</v>
      </c>
      <c r="L33" s="1" t="s">
        <v>9</v>
      </c>
      <c r="M33" s="4">
        <f>C33*I33</f>
        <v>2434.3200000000002</v>
      </c>
    </row>
    <row r="34" spans="1:13" s="12" customFormat="1" ht="30" customHeight="1" x14ac:dyDescent="0.25">
      <c r="A34" s="7">
        <v>36</v>
      </c>
      <c r="B34" s="35" t="s">
        <v>59</v>
      </c>
      <c r="C34" s="17">
        <v>15</v>
      </c>
      <c r="D34" s="31">
        <v>39.090000000000003</v>
      </c>
      <c r="E34" s="10">
        <v>41.83</v>
      </c>
      <c r="F34" s="10">
        <v>39.479999999999997</v>
      </c>
      <c r="G34" s="10"/>
      <c r="H34" s="10"/>
      <c r="I34" s="29">
        <f t="shared" si="23"/>
        <v>40.130000000000003</v>
      </c>
      <c r="J34" s="4">
        <f t="shared" si="24"/>
        <v>1.4822392969198088</v>
      </c>
      <c r="K34" s="1">
        <f t="shared" si="25"/>
        <v>3.6935940615993244</v>
      </c>
      <c r="L34" s="1" t="s">
        <v>9</v>
      </c>
      <c r="M34" s="4">
        <f t="shared" ref="M34" si="34">C34*I34</f>
        <v>601.95000000000005</v>
      </c>
    </row>
    <row r="35" spans="1:13" s="12" customFormat="1" ht="26.25" customHeight="1" x14ac:dyDescent="0.25">
      <c r="A35" s="7">
        <v>37</v>
      </c>
      <c r="B35" s="35" t="s">
        <v>47</v>
      </c>
      <c r="C35" s="17">
        <v>56</v>
      </c>
      <c r="D35" s="31">
        <v>84.25</v>
      </c>
      <c r="E35" s="10">
        <v>89.31</v>
      </c>
      <c r="F35" s="10">
        <v>88.46</v>
      </c>
      <c r="G35" s="10"/>
      <c r="H35" s="10"/>
      <c r="I35" s="29">
        <f t="shared" si="23"/>
        <v>87.34</v>
      </c>
      <c r="J35" s="4">
        <f t="shared" si="24"/>
        <v>2.7095571593897034</v>
      </c>
      <c r="K35" s="1">
        <f t="shared" si="25"/>
        <v>3.1023095481906382</v>
      </c>
      <c r="L35" s="1" t="s">
        <v>9</v>
      </c>
      <c r="M35" s="4">
        <f>C35*I35</f>
        <v>4891.04</v>
      </c>
    </row>
    <row r="36" spans="1:13" s="12" customFormat="1" ht="37.5" customHeight="1" x14ac:dyDescent="0.25">
      <c r="A36" s="3">
        <v>38</v>
      </c>
      <c r="B36" s="35" t="s">
        <v>48</v>
      </c>
      <c r="C36" s="17">
        <v>62</v>
      </c>
      <c r="D36" s="31">
        <v>24.11</v>
      </c>
      <c r="E36" s="10">
        <v>26.04</v>
      </c>
      <c r="F36" s="10">
        <v>24.59</v>
      </c>
      <c r="G36" s="10"/>
      <c r="H36" s="10"/>
      <c r="I36" s="29">
        <f t="shared" si="23"/>
        <v>24.91</v>
      </c>
      <c r="J36" s="4">
        <f t="shared" si="24"/>
        <v>1.0048051220676242</v>
      </c>
      <c r="K36" s="1">
        <f t="shared" si="25"/>
        <v>4.0337419593240638</v>
      </c>
      <c r="L36" s="1" t="s">
        <v>9</v>
      </c>
      <c r="M36" s="4">
        <f t="shared" ref="M36" si="35">C36*I36</f>
        <v>1544.42</v>
      </c>
    </row>
    <row r="37" spans="1:13" s="46" customFormat="1" ht="42" customHeight="1" x14ac:dyDescent="0.25">
      <c r="A37" s="39">
        <v>41</v>
      </c>
      <c r="B37" s="35" t="s">
        <v>67</v>
      </c>
      <c r="C37" s="40">
        <v>43</v>
      </c>
      <c r="D37" s="41">
        <v>20.95</v>
      </c>
      <c r="E37" s="42">
        <v>22.21</v>
      </c>
      <c r="F37" s="42">
        <v>21.58</v>
      </c>
      <c r="G37" s="42"/>
      <c r="H37" s="42"/>
      <c r="I37" s="43">
        <f t="shared" si="23"/>
        <v>21.58</v>
      </c>
      <c r="J37" s="44">
        <f t="shared" si="24"/>
        <v>0.63000000000000078</v>
      </c>
      <c r="K37" s="45">
        <f t="shared" si="25"/>
        <v>2.9193697868396704</v>
      </c>
      <c r="L37" s="45" t="s">
        <v>9</v>
      </c>
      <c r="M37" s="44">
        <f t="shared" ref="M37" si="36">C37*I37</f>
        <v>927.93999999999994</v>
      </c>
    </row>
    <row r="38" spans="1:13" s="12" customFormat="1" ht="31.5" customHeight="1" x14ac:dyDescent="0.25">
      <c r="A38" s="7">
        <v>42</v>
      </c>
      <c r="B38" s="35" t="s">
        <v>54</v>
      </c>
      <c r="C38" s="17">
        <v>55</v>
      </c>
      <c r="D38" s="31">
        <v>9.1300000000000008</v>
      </c>
      <c r="E38" s="10">
        <v>9.86</v>
      </c>
      <c r="F38" s="10">
        <v>9.59</v>
      </c>
      <c r="G38" s="10"/>
      <c r="H38" s="10"/>
      <c r="I38" s="29">
        <f t="shared" si="23"/>
        <v>9.5299999999999994</v>
      </c>
      <c r="J38" s="4">
        <f t="shared" si="24"/>
        <v>0.36909799963333972</v>
      </c>
      <c r="K38" s="1">
        <f t="shared" si="25"/>
        <v>3.8730115386499446</v>
      </c>
      <c r="L38" s="1" t="s">
        <v>9</v>
      </c>
      <c r="M38" s="4">
        <f>C38*I38</f>
        <v>524.15</v>
      </c>
    </row>
    <row r="39" spans="1:13" s="12" customFormat="1" ht="36" customHeight="1" x14ac:dyDescent="0.25">
      <c r="A39" s="3">
        <v>43</v>
      </c>
      <c r="B39" s="35" t="s">
        <v>80</v>
      </c>
      <c r="C39" s="17">
        <v>7</v>
      </c>
      <c r="D39" s="31">
        <v>21.19</v>
      </c>
      <c r="E39" s="10">
        <v>22.46</v>
      </c>
      <c r="F39" s="10">
        <v>22.04</v>
      </c>
      <c r="G39" s="10"/>
      <c r="H39" s="10"/>
      <c r="I39" s="29">
        <f t="shared" ref="I39" si="37">ROUND(AVERAGE(D39,E39,F39,H39,G39),2)</f>
        <v>21.9</v>
      </c>
      <c r="J39" s="4">
        <f t="shared" ref="J39" si="38">STDEV(D39,E39,F39,H39,G39)</f>
        <v>0.64701880446655702</v>
      </c>
      <c r="K39" s="1">
        <f t="shared" ref="K39" si="39">J39/I39*100</f>
        <v>2.9544237646874754</v>
      </c>
      <c r="L39" s="1" t="s">
        <v>9</v>
      </c>
      <c r="M39" s="4">
        <f>C39*I39</f>
        <v>153.29999999999998</v>
      </c>
    </row>
    <row r="40" spans="1:13" s="12" customFormat="1" ht="26.25" customHeight="1" x14ac:dyDescent="0.25">
      <c r="A40" s="7">
        <v>45</v>
      </c>
      <c r="B40" s="35" t="s">
        <v>49</v>
      </c>
      <c r="C40" s="34">
        <v>52</v>
      </c>
      <c r="D40" s="31">
        <v>120</v>
      </c>
      <c r="E40" s="10">
        <v>130.80000000000001</v>
      </c>
      <c r="F40" s="10">
        <v>124.8</v>
      </c>
      <c r="G40" s="10"/>
      <c r="H40" s="10"/>
      <c r="I40" s="29">
        <f t="shared" si="23"/>
        <v>125.2</v>
      </c>
      <c r="J40" s="4">
        <f t="shared" si="24"/>
        <v>5.411099703387479</v>
      </c>
      <c r="K40" s="1">
        <f t="shared" si="25"/>
        <v>4.3219646193190728</v>
      </c>
      <c r="L40" s="1" t="s">
        <v>9</v>
      </c>
      <c r="M40" s="4">
        <f>C40*I40</f>
        <v>6510.4000000000005</v>
      </c>
    </row>
    <row r="41" spans="1:13" s="12" customFormat="1" ht="29.25" customHeight="1" x14ac:dyDescent="0.25">
      <c r="A41" s="3">
        <v>46</v>
      </c>
      <c r="B41" s="35" t="s">
        <v>50</v>
      </c>
      <c r="C41" s="17">
        <v>45</v>
      </c>
      <c r="D41" s="31">
        <v>127.06</v>
      </c>
      <c r="E41" s="10">
        <v>134.68</v>
      </c>
      <c r="F41" s="10">
        <v>133.41</v>
      </c>
      <c r="G41" s="10"/>
      <c r="H41" s="10"/>
      <c r="I41" s="29">
        <f t="shared" ref="I41:I43" si="40">ROUND(AVERAGE(D41,E41,F41,H41,G41),2)</f>
        <v>131.72</v>
      </c>
      <c r="J41" s="4">
        <f t="shared" ref="J41:J43" si="41">STDEV(D41,E41,F41,H41,G41)</f>
        <v>4.0824788221536847</v>
      </c>
      <c r="K41" s="1">
        <f t="shared" ref="K41:K43" si="42">J41/I41*100</f>
        <v>3.0993613894273344</v>
      </c>
      <c r="L41" s="1" t="s">
        <v>9</v>
      </c>
      <c r="M41" s="4">
        <f t="shared" ref="M41" si="43">C41*I41</f>
        <v>5927.4</v>
      </c>
    </row>
    <row r="42" spans="1:13" s="12" customFormat="1" ht="26.25" customHeight="1" x14ac:dyDescent="0.25">
      <c r="A42" s="7">
        <v>47</v>
      </c>
      <c r="B42" s="35" t="s">
        <v>62</v>
      </c>
      <c r="C42" s="17">
        <v>58</v>
      </c>
      <c r="D42" s="31">
        <v>49.91</v>
      </c>
      <c r="E42" s="10">
        <v>52.9</v>
      </c>
      <c r="F42" s="10">
        <v>51.91</v>
      </c>
      <c r="G42" s="10"/>
      <c r="H42" s="10"/>
      <c r="I42" s="29">
        <f t="shared" si="40"/>
        <v>51.57</v>
      </c>
      <c r="J42" s="4">
        <f t="shared" si="41"/>
        <v>1.5231655633362171</v>
      </c>
      <c r="K42" s="1">
        <f t="shared" si="42"/>
        <v>2.9535884493624533</v>
      </c>
      <c r="L42" s="1" t="s">
        <v>9</v>
      </c>
      <c r="M42" s="4">
        <f>C42*I42</f>
        <v>2991.06</v>
      </c>
    </row>
    <row r="43" spans="1:13" s="12" customFormat="1" ht="23.25" customHeight="1" x14ac:dyDescent="0.25">
      <c r="A43" s="7">
        <v>48</v>
      </c>
      <c r="B43" s="35" t="s">
        <v>26</v>
      </c>
      <c r="C43" s="17">
        <v>1</v>
      </c>
      <c r="D43" s="31">
        <v>525.41</v>
      </c>
      <c r="E43" s="10">
        <v>567.44000000000005</v>
      </c>
      <c r="F43" s="10">
        <v>551.67999999999995</v>
      </c>
      <c r="G43" s="10"/>
      <c r="H43" s="10"/>
      <c r="I43" s="29">
        <f t="shared" si="40"/>
        <v>548.17999999999995</v>
      </c>
      <c r="J43" s="4">
        <f t="shared" si="41"/>
        <v>21.232880947561849</v>
      </c>
      <c r="K43" s="1">
        <f t="shared" si="42"/>
        <v>3.873341046291702</v>
      </c>
      <c r="L43" s="1" t="s">
        <v>9</v>
      </c>
      <c r="M43" s="4">
        <f t="shared" ref="M43" si="44">C43*I43</f>
        <v>548.17999999999995</v>
      </c>
    </row>
    <row r="44" spans="1:13" s="12" customFormat="1" ht="30" customHeight="1" x14ac:dyDescent="0.25">
      <c r="A44" s="7">
        <v>50</v>
      </c>
      <c r="B44" s="35" t="s">
        <v>63</v>
      </c>
      <c r="C44" s="17">
        <v>42</v>
      </c>
      <c r="D44" s="31">
        <v>124.28</v>
      </c>
      <c r="E44" s="10">
        <v>134.22</v>
      </c>
      <c r="F44" s="10">
        <v>130.49</v>
      </c>
      <c r="G44" s="10"/>
      <c r="H44" s="10"/>
      <c r="I44" s="29">
        <f t="shared" ref="I44:I46" si="45">ROUND(AVERAGE(D44,E44,F44,H44,G44),2)</f>
        <v>129.66</v>
      </c>
      <c r="J44" s="4">
        <f t="shared" ref="J44:J46" si="46">STDEV(D44,E44,F44,H44,G44)</f>
        <v>5.0212979729680782</v>
      </c>
      <c r="K44" s="1">
        <f t="shared" ref="K44:K46" si="47">J44/I44*100</f>
        <v>3.8726654118217478</v>
      </c>
      <c r="L44" s="1" t="s">
        <v>9</v>
      </c>
      <c r="M44" s="4">
        <f>C44*I44</f>
        <v>5445.72</v>
      </c>
    </row>
    <row r="45" spans="1:13" s="12" customFormat="1" ht="19.5" customHeight="1" x14ac:dyDescent="0.25">
      <c r="A45" s="3">
        <v>51</v>
      </c>
      <c r="B45" s="35" t="s">
        <v>31</v>
      </c>
      <c r="C45" s="17">
        <v>20</v>
      </c>
      <c r="D45" s="31">
        <v>44.6</v>
      </c>
      <c r="E45" s="10">
        <v>48.61</v>
      </c>
      <c r="F45" s="10">
        <v>45.94</v>
      </c>
      <c r="G45" s="10"/>
      <c r="H45" s="10"/>
      <c r="I45" s="29">
        <f t="shared" si="45"/>
        <v>46.38</v>
      </c>
      <c r="J45" s="4">
        <f t="shared" si="46"/>
        <v>2.0414292378951888</v>
      </c>
      <c r="K45" s="1">
        <f t="shared" si="47"/>
        <v>4.4015291890797519</v>
      </c>
      <c r="L45" s="1" t="s">
        <v>9</v>
      </c>
      <c r="M45" s="4">
        <f>C45*I45</f>
        <v>927.6</v>
      </c>
    </row>
    <row r="46" spans="1:13" s="12" customFormat="1" ht="22.5" customHeight="1" x14ac:dyDescent="0.25">
      <c r="A46" s="7">
        <v>52</v>
      </c>
      <c r="B46" s="35" t="s">
        <v>65</v>
      </c>
      <c r="C46" s="17">
        <v>7</v>
      </c>
      <c r="D46" s="31">
        <v>136.79</v>
      </c>
      <c r="E46" s="10">
        <v>145</v>
      </c>
      <c r="F46" s="10">
        <v>143.63</v>
      </c>
      <c r="G46" s="10"/>
      <c r="H46" s="10"/>
      <c r="I46" s="29">
        <f t="shared" si="45"/>
        <v>141.81</v>
      </c>
      <c r="J46" s="4">
        <f t="shared" si="46"/>
        <v>4.3982307048781975</v>
      </c>
      <c r="K46" s="1">
        <f t="shared" si="47"/>
        <v>3.101495455100626</v>
      </c>
      <c r="L46" s="1" t="s">
        <v>9</v>
      </c>
      <c r="M46" s="4">
        <f>C46*I46</f>
        <v>992.67000000000007</v>
      </c>
    </row>
    <row r="47" spans="1:13" s="12" customFormat="1" ht="30" customHeight="1" x14ac:dyDescent="0.25">
      <c r="A47" s="7">
        <v>53</v>
      </c>
      <c r="B47" s="35" t="s">
        <v>51</v>
      </c>
      <c r="C47" s="17">
        <v>3</v>
      </c>
      <c r="D47" s="31">
        <v>229.33</v>
      </c>
      <c r="E47" s="10">
        <v>249.97</v>
      </c>
      <c r="F47" s="10">
        <v>236.21</v>
      </c>
      <c r="G47" s="10"/>
      <c r="H47" s="10"/>
      <c r="I47" s="29">
        <f t="shared" si="23"/>
        <v>238.5</v>
      </c>
      <c r="J47" s="4">
        <f t="shared" si="24"/>
        <v>10.509373593765387</v>
      </c>
      <c r="K47" s="1">
        <f t="shared" si="25"/>
        <v>4.4064459512643133</v>
      </c>
      <c r="L47" s="1" t="s">
        <v>9</v>
      </c>
      <c r="M47" s="4">
        <f t="shared" si="26"/>
        <v>715.5</v>
      </c>
    </row>
    <row r="48" spans="1:13" s="12" customFormat="1" ht="27" customHeight="1" x14ac:dyDescent="0.25">
      <c r="A48" s="3">
        <v>54</v>
      </c>
      <c r="B48" s="35" t="s">
        <v>30</v>
      </c>
      <c r="C48" s="17">
        <v>20</v>
      </c>
      <c r="D48" s="31">
        <v>46.04</v>
      </c>
      <c r="E48" s="10">
        <v>50.18</v>
      </c>
      <c r="F48" s="10">
        <v>47.42</v>
      </c>
      <c r="G48" s="10"/>
      <c r="H48" s="10"/>
      <c r="I48" s="29">
        <f t="shared" si="23"/>
        <v>47.88</v>
      </c>
      <c r="J48" s="4">
        <f t="shared" si="24"/>
        <v>2.1079848196796864</v>
      </c>
      <c r="K48" s="1">
        <f t="shared" si="25"/>
        <v>4.4026416451121273</v>
      </c>
      <c r="L48" s="1" t="s">
        <v>9</v>
      </c>
      <c r="M48" s="4">
        <f>C48*I48</f>
        <v>957.6</v>
      </c>
    </row>
    <row r="49" spans="1:45" s="12" customFormat="1" ht="26.25" customHeight="1" x14ac:dyDescent="0.25">
      <c r="A49" s="7">
        <v>56</v>
      </c>
      <c r="B49" s="35" t="s">
        <v>64</v>
      </c>
      <c r="C49" s="17">
        <v>10</v>
      </c>
      <c r="D49" s="31">
        <v>114.04</v>
      </c>
      <c r="E49" s="10">
        <v>123.16</v>
      </c>
      <c r="F49" s="10">
        <v>116.32</v>
      </c>
      <c r="G49" s="10"/>
      <c r="H49" s="10"/>
      <c r="I49" s="29">
        <f t="shared" si="15"/>
        <v>117.84</v>
      </c>
      <c r="J49" s="4">
        <f t="shared" si="16"/>
        <v>4.7461984787827793</v>
      </c>
      <c r="K49" s="1">
        <f t="shared" ref="K49:K64" si="48">J49/I49*100</f>
        <v>4.0276633390892558</v>
      </c>
      <c r="L49" s="1" t="s">
        <v>9</v>
      </c>
      <c r="M49" s="4">
        <f t="shared" ref="M49" si="49">C49*I49</f>
        <v>1178.4000000000001</v>
      </c>
    </row>
    <row r="50" spans="1:45" ht="24" customHeight="1" x14ac:dyDescent="0.25">
      <c r="A50" s="7">
        <v>57</v>
      </c>
      <c r="B50" s="35" t="s">
        <v>29</v>
      </c>
      <c r="C50" s="17">
        <v>12</v>
      </c>
      <c r="D50" s="31">
        <v>96.9</v>
      </c>
      <c r="E50" s="10">
        <v>104.65</v>
      </c>
      <c r="F50" s="10">
        <v>100.78</v>
      </c>
      <c r="G50" s="10"/>
      <c r="H50" s="10"/>
      <c r="I50" s="29">
        <f t="shared" si="15"/>
        <v>100.78</v>
      </c>
      <c r="J50" s="4">
        <f t="shared" si="16"/>
        <v>3.8750010752686679</v>
      </c>
      <c r="K50" s="1">
        <f t="shared" si="48"/>
        <v>3.8450099972898077</v>
      </c>
      <c r="L50" s="1" t="s">
        <v>9</v>
      </c>
      <c r="M50" s="4">
        <f>C50*I50</f>
        <v>1209.3600000000001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s="12" customFormat="1" ht="24.75" customHeight="1" x14ac:dyDescent="0.25">
      <c r="A51" s="7">
        <v>59</v>
      </c>
      <c r="B51" s="35" t="s">
        <v>56</v>
      </c>
      <c r="C51" s="17">
        <v>11</v>
      </c>
      <c r="D51" s="31">
        <v>159.54</v>
      </c>
      <c r="E51" s="10">
        <v>169.11</v>
      </c>
      <c r="F51" s="10">
        <v>165.92</v>
      </c>
      <c r="G51" s="10"/>
      <c r="H51" s="10"/>
      <c r="I51" s="29">
        <f t="shared" ref="I51:I64" si="50">ROUND(AVERAGE(D51,E51,F51,H51,G51),2)</f>
        <v>164.86</v>
      </c>
      <c r="J51" s="4">
        <f t="shared" ref="J51:J64" si="51">STDEV(D51,E51,F51,H51,G51)</f>
        <v>4.8728054889697185</v>
      </c>
      <c r="K51" s="1">
        <f t="shared" si="48"/>
        <v>2.9557233343259237</v>
      </c>
      <c r="L51" s="1" t="s">
        <v>9</v>
      </c>
      <c r="M51" s="4">
        <f t="shared" ref="M51:M53" si="52">C51*I51</f>
        <v>1813.46</v>
      </c>
    </row>
    <row r="52" spans="1:45" s="12" customFormat="1" x14ac:dyDescent="0.25">
      <c r="A52" s="7">
        <v>60</v>
      </c>
      <c r="B52" s="35" t="s">
        <v>58</v>
      </c>
      <c r="C52" s="17">
        <v>11</v>
      </c>
      <c r="D52" s="31">
        <v>44.49</v>
      </c>
      <c r="E52" s="10">
        <v>48.05</v>
      </c>
      <c r="F52" s="10">
        <v>46.27</v>
      </c>
      <c r="G52" s="10"/>
      <c r="H52" s="10"/>
      <c r="I52" s="29">
        <f t="shared" si="50"/>
        <v>46.27</v>
      </c>
      <c r="J52" s="4">
        <f t="shared" si="51"/>
        <v>1.7799999999999976</v>
      </c>
      <c r="K52" s="1">
        <f t="shared" si="48"/>
        <v>3.8469850875297111</v>
      </c>
      <c r="L52" s="1" t="s">
        <v>9</v>
      </c>
      <c r="M52" s="4">
        <f t="shared" si="52"/>
        <v>508.97</v>
      </c>
    </row>
    <row r="53" spans="1:45" s="12" customFormat="1" ht="21.75" customHeight="1" x14ac:dyDescent="0.25">
      <c r="A53" s="7">
        <v>61</v>
      </c>
      <c r="B53" s="35" t="s">
        <v>60</v>
      </c>
      <c r="C53" s="17">
        <v>10</v>
      </c>
      <c r="D53" s="31">
        <v>55.02</v>
      </c>
      <c r="E53" s="10">
        <v>59.97</v>
      </c>
      <c r="F53" s="10">
        <v>55.57</v>
      </c>
      <c r="G53" s="10"/>
      <c r="H53" s="10"/>
      <c r="I53" s="29">
        <f t="shared" si="50"/>
        <v>56.85</v>
      </c>
      <c r="J53" s="4">
        <f t="shared" si="51"/>
        <v>2.7130855742739342</v>
      </c>
      <c r="K53" s="1">
        <f t="shared" si="48"/>
        <v>4.7723580901916165</v>
      </c>
      <c r="L53" s="1" t="s">
        <v>9</v>
      </c>
      <c r="M53" s="4">
        <f t="shared" si="52"/>
        <v>568.5</v>
      </c>
    </row>
    <row r="54" spans="1:45" s="12" customFormat="1" ht="21.75" customHeight="1" x14ac:dyDescent="0.25">
      <c r="A54" s="7">
        <v>63</v>
      </c>
      <c r="B54" s="35" t="s">
        <v>52</v>
      </c>
      <c r="C54" s="17">
        <v>10</v>
      </c>
      <c r="D54" s="31">
        <v>102.51</v>
      </c>
      <c r="E54" s="10">
        <v>11.74</v>
      </c>
      <c r="F54" s="10">
        <v>107.64</v>
      </c>
      <c r="G54" s="10"/>
      <c r="H54" s="10"/>
      <c r="I54" s="29">
        <f t="shared" si="50"/>
        <v>73.959999999999994</v>
      </c>
      <c r="J54" s="4">
        <f t="shared" si="51"/>
        <v>53.947999345048331</v>
      </c>
      <c r="K54" s="1">
        <f t="shared" si="48"/>
        <v>72.942129996009115</v>
      </c>
      <c r="L54" s="1" t="s">
        <v>9</v>
      </c>
      <c r="M54" s="4">
        <f t="shared" ref="M54:M64" si="53">C54*I54</f>
        <v>739.59999999999991</v>
      </c>
    </row>
    <row r="55" spans="1:45" s="12" customFormat="1" ht="21.75" customHeight="1" x14ac:dyDescent="0.25">
      <c r="A55" s="7">
        <v>68</v>
      </c>
      <c r="B55" s="35" t="s">
        <v>68</v>
      </c>
      <c r="C55" s="17">
        <v>4</v>
      </c>
      <c r="D55" s="31">
        <v>182.68</v>
      </c>
      <c r="E55" s="10">
        <v>197.29</v>
      </c>
      <c r="F55" s="10">
        <v>189.99</v>
      </c>
      <c r="G55" s="10"/>
      <c r="H55" s="10"/>
      <c r="I55" s="29">
        <f t="shared" si="50"/>
        <v>189.99</v>
      </c>
      <c r="J55" s="4">
        <f t="shared" si="51"/>
        <v>7.305000570385551</v>
      </c>
      <c r="K55" s="1">
        <f t="shared" si="48"/>
        <v>3.8449395075454236</v>
      </c>
      <c r="L55" s="1" t="s">
        <v>9</v>
      </c>
      <c r="M55" s="4">
        <f t="shared" si="53"/>
        <v>759.96</v>
      </c>
    </row>
    <row r="56" spans="1:45" s="12" customFormat="1" ht="21.75" customHeight="1" x14ac:dyDescent="0.25">
      <c r="A56" s="7">
        <v>71</v>
      </c>
      <c r="B56" s="35" t="s">
        <v>69</v>
      </c>
      <c r="C56" s="17">
        <v>1</v>
      </c>
      <c r="D56" s="31">
        <v>45.5</v>
      </c>
      <c r="E56" s="10">
        <v>49.6</v>
      </c>
      <c r="F56" s="10">
        <v>47.32</v>
      </c>
      <c r="G56" s="10"/>
      <c r="H56" s="10"/>
      <c r="I56" s="29">
        <f t="shared" si="50"/>
        <v>47.47</v>
      </c>
      <c r="J56" s="4">
        <f t="shared" si="51"/>
        <v>2.0542963109866443</v>
      </c>
      <c r="K56" s="1">
        <f t="shared" si="48"/>
        <v>4.327567539470496</v>
      </c>
      <c r="L56" s="1" t="s">
        <v>9</v>
      </c>
      <c r="M56" s="4">
        <f t="shared" si="53"/>
        <v>47.47</v>
      </c>
    </row>
    <row r="57" spans="1:45" s="12" customFormat="1" ht="30" customHeight="1" x14ac:dyDescent="0.25">
      <c r="A57" s="7">
        <v>72</v>
      </c>
      <c r="B57" s="35" t="s">
        <v>70</v>
      </c>
      <c r="C57" s="17">
        <v>3</v>
      </c>
      <c r="D57" s="31">
        <v>17.7</v>
      </c>
      <c r="E57" s="10">
        <v>19.29</v>
      </c>
      <c r="F57" s="10">
        <v>18.05</v>
      </c>
      <c r="G57" s="10"/>
      <c r="H57" s="10"/>
      <c r="I57" s="29">
        <f t="shared" si="50"/>
        <v>18.350000000000001</v>
      </c>
      <c r="J57" s="4">
        <f t="shared" si="51"/>
        <v>0.8354838917258266</v>
      </c>
      <c r="K57" s="1">
        <f t="shared" si="48"/>
        <v>4.5530457314758941</v>
      </c>
      <c r="L57" s="1" t="s">
        <v>9</v>
      </c>
      <c r="M57" s="4">
        <f t="shared" si="53"/>
        <v>55.050000000000004</v>
      </c>
    </row>
    <row r="58" spans="1:45" s="12" customFormat="1" ht="21.75" customHeight="1" x14ac:dyDescent="0.25">
      <c r="A58" s="7">
        <v>73</v>
      </c>
      <c r="B58" s="35" t="s">
        <v>71</v>
      </c>
      <c r="C58" s="17">
        <v>4</v>
      </c>
      <c r="D58" s="31">
        <v>27</v>
      </c>
      <c r="E58" s="10">
        <v>28.62</v>
      </c>
      <c r="F58" s="10">
        <v>27.54</v>
      </c>
      <c r="G58" s="10"/>
      <c r="H58" s="10"/>
      <c r="I58" s="29">
        <f t="shared" si="50"/>
        <v>27.72</v>
      </c>
      <c r="J58" s="4">
        <f t="shared" si="51"/>
        <v>0.82486362509205191</v>
      </c>
      <c r="K58" s="1">
        <f t="shared" si="48"/>
        <v>2.9756985032180805</v>
      </c>
      <c r="L58" s="1" t="s">
        <v>9</v>
      </c>
      <c r="M58" s="4">
        <f t="shared" si="53"/>
        <v>110.88</v>
      </c>
    </row>
    <row r="59" spans="1:45" s="12" customFormat="1" ht="21.75" customHeight="1" x14ac:dyDescent="0.25">
      <c r="A59" s="7">
        <v>77</v>
      </c>
      <c r="B59" s="35" t="s">
        <v>72</v>
      </c>
      <c r="C59" s="17">
        <v>10</v>
      </c>
      <c r="D59" s="31">
        <v>67.930000000000007</v>
      </c>
      <c r="E59" s="10">
        <v>74.040000000000006</v>
      </c>
      <c r="F59" s="10">
        <v>68.61</v>
      </c>
      <c r="G59" s="10"/>
      <c r="H59" s="10"/>
      <c r="I59" s="29">
        <f t="shared" si="50"/>
        <v>70.19</v>
      </c>
      <c r="J59" s="4">
        <f t="shared" si="51"/>
        <v>3.348616629794062</v>
      </c>
      <c r="K59" s="1">
        <f t="shared" si="48"/>
        <v>4.7707887587890898</v>
      </c>
      <c r="L59" s="1" t="s">
        <v>9</v>
      </c>
      <c r="M59" s="4">
        <f t="shared" si="53"/>
        <v>701.9</v>
      </c>
    </row>
    <row r="60" spans="1:45" s="12" customFormat="1" ht="21.75" customHeight="1" x14ac:dyDescent="0.25">
      <c r="A60" s="7">
        <v>78</v>
      </c>
      <c r="B60" s="35" t="s">
        <v>73</v>
      </c>
      <c r="C60" s="17">
        <v>8</v>
      </c>
      <c r="D60" s="31">
        <v>313.66000000000003</v>
      </c>
      <c r="E60" s="10">
        <v>335.62</v>
      </c>
      <c r="F60" s="10">
        <v>329.34</v>
      </c>
      <c r="G60" s="10"/>
      <c r="H60" s="10"/>
      <c r="I60" s="29">
        <f t="shared" si="50"/>
        <v>326.20999999999998</v>
      </c>
      <c r="J60" s="4">
        <f t="shared" si="51"/>
        <v>11.310337454441092</v>
      </c>
      <c r="K60" s="1">
        <f t="shared" si="48"/>
        <v>3.467195197707333</v>
      </c>
      <c r="L60" s="1" t="s">
        <v>9</v>
      </c>
      <c r="M60" s="4">
        <f t="shared" si="53"/>
        <v>2609.6799999999998</v>
      </c>
    </row>
    <row r="61" spans="1:45" s="12" customFormat="1" ht="29.25" customHeight="1" x14ac:dyDescent="0.25">
      <c r="A61" s="7">
        <v>79</v>
      </c>
      <c r="B61" s="35" t="s">
        <v>74</v>
      </c>
      <c r="C61" s="17">
        <v>9</v>
      </c>
      <c r="D61" s="31">
        <v>188.55</v>
      </c>
      <c r="E61" s="10">
        <v>203.63</v>
      </c>
      <c r="F61" s="10">
        <v>197.98</v>
      </c>
      <c r="G61" s="10"/>
      <c r="H61" s="10"/>
      <c r="I61" s="29">
        <f t="shared" si="50"/>
        <v>196.72</v>
      </c>
      <c r="J61" s="4">
        <f t="shared" si="51"/>
        <v>7.6185497307558387</v>
      </c>
      <c r="K61" s="1">
        <f t="shared" si="48"/>
        <v>3.8727885983915402</v>
      </c>
      <c r="L61" s="1" t="s">
        <v>9</v>
      </c>
      <c r="M61" s="4">
        <f t="shared" si="53"/>
        <v>1770.48</v>
      </c>
    </row>
    <row r="62" spans="1:45" s="12" customFormat="1" ht="26.25" customHeight="1" x14ac:dyDescent="0.25">
      <c r="A62" s="7">
        <v>80</v>
      </c>
      <c r="B62" s="35" t="s">
        <v>75</v>
      </c>
      <c r="C62" s="17">
        <v>51</v>
      </c>
      <c r="D62" s="31">
        <v>19.68</v>
      </c>
      <c r="E62" s="10">
        <v>21.25</v>
      </c>
      <c r="F62" s="10">
        <v>20.66</v>
      </c>
      <c r="G62" s="10"/>
      <c r="H62" s="10"/>
      <c r="I62" s="29">
        <f t="shared" si="50"/>
        <v>20.53</v>
      </c>
      <c r="J62" s="4">
        <f t="shared" si="51"/>
        <v>0.79303215571627372</v>
      </c>
      <c r="K62" s="1">
        <f t="shared" si="48"/>
        <v>3.8627966669082983</v>
      </c>
      <c r="L62" s="1" t="s">
        <v>9</v>
      </c>
      <c r="M62" s="4">
        <f t="shared" si="53"/>
        <v>1047.03</v>
      </c>
    </row>
    <row r="63" spans="1:45" s="12" customFormat="1" ht="21.75" customHeight="1" x14ac:dyDescent="0.25">
      <c r="A63" s="7">
        <v>81</v>
      </c>
      <c r="B63" s="35" t="s">
        <v>76</v>
      </c>
      <c r="C63" s="17">
        <v>13</v>
      </c>
      <c r="D63" s="31">
        <v>41.7</v>
      </c>
      <c r="E63" s="10">
        <v>44.2</v>
      </c>
      <c r="F63" s="10">
        <v>43.79</v>
      </c>
      <c r="G63" s="10"/>
      <c r="H63" s="10"/>
      <c r="I63" s="29">
        <f t="shared" si="50"/>
        <v>43.23</v>
      </c>
      <c r="J63" s="4">
        <f t="shared" si="51"/>
        <v>1.3407833531186155</v>
      </c>
      <c r="K63" s="1">
        <f t="shared" si="48"/>
        <v>3.1015113419352662</v>
      </c>
      <c r="L63" s="1" t="s">
        <v>9</v>
      </c>
      <c r="M63" s="4">
        <f t="shared" si="53"/>
        <v>561.99</v>
      </c>
    </row>
    <row r="64" spans="1:45" s="12" customFormat="1" ht="22.5" customHeight="1" x14ac:dyDescent="0.25">
      <c r="A64" s="7">
        <v>83</v>
      </c>
      <c r="B64" s="35" t="s">
        <v>77</v>
      </c>
      <c r="C64" s="17">
        <v>1</v>
      </c>
      <c r="D64" s="31">
        <v>217</v>
      </c>
      <c r="E64" s="10">
        <v>232.19</v>
      </c>
      <c r="F64" s="10">
        <v>223.51</v>
      </c>
      <c r="G64" s="10"/>
      <c r="H64" s="10"/>
      <c r="I64" s="29">
        <f t="shared" si="50"/>
        <v>224.23</v>
      </c>
      <c r="J64" s="4">
        <f t="shared" si="51"/>
        <v>7.6207895478968144</v>
      </c>
      <c r="K64" s="1">
        <f t="shared" si="48"/>
        <v>3.3986485072901993</v>
      </c>
      <c r="L64" s="1" t="s">
        <v>9</v>
      </c>
      <c r="M64" s="4">
        <f t="shared" si="53"/>
        <v>224.23</v>
      </c>
    </row>
    <row r="65" spans="1:45" x14ac:dyDescent="0.25">
      <c r="B65" s="14" t="s">
        <v>7</v>
      </c>
      <c r="C65" s="33"/>
      <c r="D65" s="15"/>
      <c r="E65" s="15"/>
      <c r="F65" s="15"/>
      <c r="G65" s="15"/>
      <c r="H65" s="15"/>
      <c r="I65" s="15"/>
      <c r="J65" s="15"/>
      <c r="K65" s="15"/>
      <c r="L65" s="16"/>
      <c r="M65" s="13">
        <f>SUM(M5:M64)</f>
        <v>253189.32000000004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x14ac:dyDescent="0.25">
      <c r="A66" s="12"/>
      <c r="B66" s="51" t="s">
        <v>13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x14ac:dyDescent="0.25">
      <c r="B67" s="50" t="s">
        <v>14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5" x14ac:dyDescent="0.25">
      <c r="B68" s="50" t="s">
        <v>15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5" x14ac:dyDescent="0.25">
      <c r="B69" s="50" t="s">
        <v>16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5" x14ac:dyDescent="0.25">
      <c r="B70" s="50" t="s">
        <v>17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5" x14ac:dyDescent="0.25"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7" spans="1:45" x14ac:dyDescent="0.25">
      <c r="B77" s="27"/>
    </row>
    <row r="78" spans="1:45" x14ac:dyDescent="0.25">
      <c r="B78" s="27"/>
    </row>
    <row r="79" spans="1:45" x14ac:dyDescent="0.25">
      <c r="B79" s="27"/>
      <c r="J79" s="25"/>
    </row>
    <row r="80" spans="1:45" x14ac:dyDescent="0.25">
      <c r="B80" s="27"/>
    </row>
    <row r="81" spans="2:2" x14ac:dyDescent="0.25">
      <c r="B81" s="27"/>
    </row>
    <row r="82" spans="2:2" x14ac:dyDescent="0.25">
      <c r="B82" s="27"/>
    </row>
    <row r="83" spans="2:2" x14ac:dyDescent="0.25">
      <c r="B83" s="27"/>
    </row>
    <row r="84" spans="2:2" x14ac:dyDescent="0.25">
      <c r="B84" s="28"/>
    </row>
  </sheetData>
  <mergeCells count="8">
    <mergeCell ref="A2:M2"/>
    <mergeCell ref="A1:M1"/>
    <mergeCell ref="A3:M3"/>
    <mergeCell ref="B69:M69"/>
    <mergeCell ref="B70:M70"/>
    <mergeCell ref="B67:M67"/>
    <mergeCell ref="B68:M68"/>
    <mergeCell ref="B66:M66"/>
  </mergeCells>
  <pageMargins left="0.2" right="0.2" top="0.2" bottom="0.2" header="0.2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104775</xdr:colOff>
                <xdr:row>11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9</xdr:col>
                <xdr:colOff>552450</xdr:colOff>
                <xdr:row>11</xdr:row>
                <xdr:rowOff>0</xdr:rowOff>
              </from>
              <to>
                <xdr:col>11</xdr:col>
                <xdr:colOff>200025</xdr:colOff>
                <xdr:row>11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2" r:id="rId8">
          <objectPr defaultSize="0" autoPict="0" r:id="rId5">
            <anchor moveWithCells="1" siz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104775</xdr:colOff>
                <xdr:row>14</xdr:row>
                <xdr:rowOff>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2" r:id="rId9">
          <objectPr defaultSize="0" autoPict="0" r:id="rId7">
            <anchor moveWithCells="1" sizeWithCells="1">
              <from>
                <xdr:col>9</xdr:col>
                <xdr:colOff>552450</xdr:colOff>
                <xdr:row>14</xdr:row>
                <xdr:rowOff>0</xdr:rowOff>
              </from>
              <to>
                <xdr:col>11</xdr:col>
                <xdr:colOff>200025</xdr:colOff>
                <xdr:row>14</xdr:row>
                <xdr:rowOff>0</xdr:rowOff>
              </to>
            </anchor>
          </objectPr>
        </oleObject>
      </mc:Choice>
      <mc:Fallback>
        <oleObject progId="Equation.3" shapeId="1032" r:id="rId9"/>
      </mc:Fallback>
    </mc:AlternateContent>
    <mc:AlternateContent xmlns:mc="http://schemas.openxmlformats.org/markup-compatibility/2006">
      <mc:Choice Requires="x14">
        <oleObject progId="Equation.3" shapeId="1033" r:id="rId10">
          <objectPr defaultSize="0" autoPict="0" r:id="rId5">
            <anchor moveWithCells="1" sizeWithCells="1">
              <from>
                <xdr:col>10</xdr:col>
                <xdr:colOff>0</xdr:colOff>
                <xdr:row>15</xdr:row>
                <xdr:rowOff>0</xdr:rowOff>
              </from>
              <to>
                <xdr:col>10</xdr:col>
                <xdr:colOff>104775</xdr:colOff>
                <xdr:row>15</xdr:row>
                <xdr:rowOff>0</xdr:rowOff>
              </to>
            </anchor>
          </objectPr>
        </oleObject>
      </mc:Choice>
      <mc:Fallback>
        <oleObject progId="Equation.3" shapeId="1033" r:id="rId10"/>
      </mc:Fallback>
    </mc:AlternateContent>
    <mc:AlternateContent xmlns:mc="http://schemas.openxmlformats.org/markup-compatibility/2006">
      <mc:Choice Requires="x14">
        <oleObject progId="Equation.3" shapeId="1034" r:id="rId11">
          <objectPr defaultSize="0" autoPict="0" r:id="rId7">
            <anchor moveWithCells="1" sizeWithCells="1">
              <from>
                <xdr:col>9</xdr:col>
                <xdr:colOff>552450</xdr:colOff>
                <xdr:row>15</xdr:row>
                <xdr:rowOff>0</xdr:rowOff>
              </from>
              <to>
                <xdr:col>11</xdr:col>
                <xdr:colOff>200025</xdr:colOff>
                <xdr:row>15</xdr:row>
                <xdr:rowOff>0</xdr:rowOff>
              </to>
            </anchor>
          </objectPr>
        </oleObject>
      </mc:Choice>
      <mc:Fallback>
        <oleObject progId="Equation.3" shapeId="1034" r:id="rId11"/>
      </mc:Fallback>
    </mc:AlternateContent>
    <mc:AlternateContent xmlns:mc="http://schemas.openxmlformats.org/markup-compatibility/2006">
      <mc:Choice Requires="x14">
        <oleObject progId="Equation.3" shapeId="1035" r:id="rId12">
          <objectPr defaultSize="0" autoPict="0" r:id="rId5">
            <anchor moveWithCells="1" siz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104775</xdr:colOff>
                <xdr:row>18</xdr:row>
                <xdr:rowOff>0</xdr:rowOff>
              </to>
            </anchor>
          </objectPr>
        </oleObject>
      </mc:Choice>
      <mc:Fallback>
        <oleObject progId="Equation.3" shapeId="1035" r:id="rId12"/>
      </mc:Fallback>
    </mc:AlternateContent>
    <mc:AlternateContent xmlns:mc="http://schemas.openxmlformats.org/markup-compatibility/2006">
      <mc:Choice Requires="x14">
        <oleObject progId="Equation.3" shapeId="1036" r:id="rId13">
          <objectPr defaultSize="0" autoPict="0" r:id="rId7">
            <anchor moveWithCells="1" sizeWithCells="1">
              <from>
                <xdr:col>9</xdr:col>
                <xdr:colOff>552450</xdr:colOff>
                <xdr:row>18</xdr:row>
                <xdr:rowOff>0</xdr:rowOff>
              </from>
              <to>
                <xdr:col>11</xdr:col>
                <xdr:colOff>200025</xdr:colOff>
                <xdr:row>18</xdr:row>
                <xdr:rowOff>0</xdr:rowOff>
              </to>
            </anchor>
          </objectPr>
        </oleObject>
      </mc:Choice>
      <mc:Fallback>
        <oleObject progId="Equation.3" shapeId="1036" r:id="rId13"/>
      </mc:Fallback>
    </mc:AlternateContent>
    <mc:AlternateContent xmlns:mc="http://schemas.openxmlformats.org/markup-compatibility/2006">
      <mc:Choice Requires="x14">
        <oleObject progId="Equation.3" shapeId="1037" r:id="rId14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37" r:id="rId14"/>
      </mc:Fallback>
    </mc:AlternateContent>
    <mc:AlternateContent xmlns:mc="http://schemas.openxmlformats.org/markup-compatibility/2006">
      <mc:Choice Requires="x14">
        <oleObject progId="Equation.3" shapeId="1038" r:id="rId15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38" r:id="rId15"/>
      </mc:Fallback>
    </mc:AlternateContent>
    <mc:AlternateContent xmlns:mc="http://schemas.openxmlformats.org/markup-compatibility/2006">
      <mc:Choice Requires="x14">
        <oleObject progId="Equation.3" shapeId="1039" r:id="rId16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39" r:id="rId16"/>
      </mc:Fallback>
    </mc:AlternateContent>
    <mc:AlternateContent xmlns:mc="http://schemas.openxmlformats.org/markup-compatibility/2006">
      <mc:Choice Requires="x14">
        <oleObject progId="Equation.3" shapeId="1040" r:id="rId17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40" r:id="rId17"/>
      </mc:Fallback>
    </mc:AlternateContent>
    <mc:AlternateContent xmlns:mc="http://schemas.openxmlformats.org/markup-compatibility/2006">
      <mc:Choice Requires="x14">
        <oleObject progId="Equation.3" shapeId="1041" r:id="rId18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41" r:id="rId18"/>
      </mc:Fallback>
    </mc:AlternateContent>
    <mc:AlternateContent xmlns:mc="http://schemas.openxmlformats.org/markup-compatibility/2006">
      <mc:Choice Requires="x14">
        <oleObject progId="Equation.3" shapeId="1042" r:id="rId19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42" r:id="rId19"/>
      </mc:Fallback>
    </mc:AlternateContent>
    <mc:AlternateContent xmlns:mc="http://schemas.openxmlformats.org/markup-compatibility/2006">
      <mc:Choice Requires="x14">
        <oleObject progId="Equation.3" shapeId="1043" r:id="rId20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43" r:id="rId20"/>
      </mc:Fallback>
    </mc:AlternateContent>
    <mc:AlternateContent xmlns:mc="http://schemas.openxmlformats.org/markup-compatibility/2006">
      <mc:Choice Requires="x14">
        <oleObject progId="Equation.3" shapeId="1044" r:id="rId21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44" r:id="rId21"/>
      </mc:Fallback>
    </mc:AlternateContent>
    <mc:AlternateContent xmlns:mc="http://schemas.openxmlformats.org/markup-compatibility/2006">
      <mc:Choice Requires="x14">
        <oleObject progId="Equation.3" shapeId="1045" r:id="rId22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45" r:id="rId22"/>
      </mc:Fallback>
    </mc:AlternateContent>
    <mc:AlternateContent xmlns:mc="http://schemas.openxmlformats.org/markup-compatibility/2006">
      <mc:Choice Requires="x14">
        <oleObject progId="Equation.3" shapeId="1046" r:id="rId23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46" r:id="rId23"/>
      </mc:Fallback>
    </mc:AlternateContent>
    <mc:AlternateContent xmlns:mc="http://schemas.openxmlformats.org/markup-compatibility/2006">
      <mc:Choice Requires="x14">
        <oleObject progId="Equation.3" shapeId="1047" r:id="rId24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47" r:id="rId24"/>
      </mc:Fallback>
    </mc:AlternateContent>
    <mc:AlternateContent xmlns:mc="http://schemas.openxmlformats.org/markup-compatibility/2006">
      <mc:Choice Requires="x14">
        <oleObject progId="Equation.3" shapeId="1048" r:id="rId25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48" r:id="rId25"/>
      </mc:Fallback>
    </mc:AlternateContent>
    <mc:AlternateContent xmlns:mc="http://schemas.openxmlformats.org/markup-compatibility/2006">
      <mc:Choice Requires="x14">
        <oleObject progId="Equation.3" shapeId="1049" r:id="rId26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49" r:id="rId26"/>
      </mc:Fallback>
    </mc:AlternateContent>
    <mc:AlternateContent xmlns:mc="http://schemas.openxmlformats.org/markup-compatibility/2006">
      <mc:Choice Requires="x14">
        <oleObject progId="Equation.3" shapeId="1050" r:id="rId27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50" r:id="rId27"/>
      </mc:Fallback>
    </mc:AlternateContent>
    <mc:AlternateContent xmlns:mc="http://schemas.openxmlformats.org/markup-compatibility/2006">
      <mc:Choice Requires="x14">
        <oleObject progId="Equation.3" shapeId="1051" r:id="rId28">
          <objectPr defaultSize="0" autoPict="0" r:id="rId5">
            <anchor moveWithCells="1" sizeWithCells="1">
              <from>
                <xdr:col>10</xdr:col>
                <xdr:colOff>0</xdr:colOff>
                <xdr:row>64</xdr:row>
                <xdr:rowOff>0</xdr:rowOff>
              </from>
              <to>
                <xdr:col>10</xdr:col>
                <xdr:colOff>104775</xdr:colOff>
                <xdr:row>64</xdr:row>
                <xdr:rowOff>0</xdr:rowOff>
              </to>
            </anchor>
          </objectPr>
        </oleObject>
      </mc:Choice>
      <mc:Fallback>
        <oleObject progId="Equation.3" shapeId="1051" r:id="rId28"/>
      </mc:Fallback>
    </mc:AlternateContent>
    <mc:AlternateContent xmlns:mc="http://schemas.openxmlformats.org/markup-compatibility/2006">
      <mc:Choice Requires="x14">
        <oleObject progId="Equation.3" shapeId="1052" r:id="rId29">
          <objectPr defaultSize="0" autoPict="0" r:id="rId7">
            <anchor moveWithCells="1" sizeWithCells="1">
              <from>
                <xdr:col>9</xdr:col>
                <xdr:colOff>552450</xdr:colOff>
                <xdr:row>64</xdr:row>
                <xdr:rowOff>0</xdr:rowOff>
              </from>
              <to>
                <xdr:col>11</xdr:col>
                <xdr:colOff>200025</xdr:colOff>
                <xdr:row>64</xdr:row>
                <xdr:rowOff>0</xdr:rowOff>
              </to>
            </anchor>
          </objectPr>
        </oleObject>
      </mc:Choice>
      <mc:Fallback>
        <oleObject progId="Equation.3" shapeId="1052" r:id="rId29"/>
      </mc:Fallback>
    </mc:AlternateContent>
    <mc:AlternateContent xmlns:mc="http://schemas.openxmlformats.org/markup-compatibility/2006">
      <mc:Choice Requires="x14">
        <oleObject progId="Equation.3" shapeId="1053" r:id="rId30">
          <objectPr defaultSize="0" autoPict="0" r:id="rId5">
            <anchor moveWithCells="1" siz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104775</xdr:colOff>
                <xdr:row>18</xdr:row>
                <xdr:rowOff>0</xdr:rowOff>
              </to>
            </anchor>
          </objectPr>
        </oleObject>
      </mc:Choice>
      <mc:Fallback>
        <oleObject progId="Equation.3" shapeId="1053" r:id="rId30"/>
      </mc:Fallback>
    </mc:AlternateContent>
    <mc:AlternateContent xmlns:mc="http://schemas.openxmlformats.org/markup-compatibility/2006">
      <mc:Choice Requires="x14">
        <oleObject progId="Equation.3" shapeId="1054" r:id="rId31">
          <objectPr defaultSize="0" autoPict="0" r:id="rId7">
            <anchor moveWithCells="1" sizeWithCells="1">
              <from>
                <xdr:col>9</xdr:col>
                <xdr:colOff>552450</xdr:colOff>
                <xdr:row>18</xdr:row>
                <xdr:rowOff>0</xdr:rowOff>
              </from>
              <to>
                <xdr:col>11</xdr:col>
                <xdr:colOff>200025</xdr:colOff>
                <xdr:row>18</xdr:row>
                <xdr:rowOff>0</xdr:rowOff>
              </to>
            </anchor>
          </objectPr>
        </oleObject>
      </mc:Choice>
      <mc:Fallback>
        <oleObject progId="Equation.3" shapeId="1054" r:id="rId31"/>
      </mc:Fallback>
    </mc:AlternateContent>
    <mc:AlternateContent xmlns:mc="http://schemas.openxmlformats.org/markup-compatibility/2006">
      <mc:Choice Requires="x14">
        <oleObject progId="Equation.3" shapeId="1055" r:id="rId32">
          <objectPr defaultSize="0" autoPict="0" r:id="rId5">
            <anchor moveWithCells="1" sizeWithCells="1">
              <from>
                <xdr:col>10</xdr:col>
                <xdr:colOff>0</xdr:colOff>
                <xdr:row>21</xdr:row>
                <xdr:rowOff>0</xdr:rowOff>
              </from>
              <to>
                <xdr:col>10</xdr:col>
                <xdr:colOff>104775</xdr:colOff>
                <xdr:row>21</xdr:row>
                <xdr:rowOff>0</xdr:rowOff>
              </to>
            </anchor>
          </objectPr>
        </oleObject>
      </mc:Choice>
      <mc:Fallback>
        <oleObject progId="Equation.3" shapeId="1055" r:id="rId32"/>
      </mc:Fallback>
    </mc:AlternateContent>
    <mc:AlternateContent xmlns:mc="http://schemas.openxmlformats.org/markup-compatibility/2006">
      <mc:Choice Requires="x14">
        <oleObject progId="Equation.3" shapeId="1056" r:id="rId33">
          <objectPr defaultSize="0" autoPict="0" r:id="rId7">
            <anchor moveWithCells="1" sizeWithCells="1">
              <from>
                <xdr:col>9</xdr:col>
                <xdr:colOff>552450</xdr:colOff>
                <xdr:row>21</xdr:row>
                <xdr:rowOff>0</xdr:rowOff>
              </from>
              <to>
                <xdr:col>11</xdr:col>
                <xdr:colOff>200025</xdr:colOff>
                <xdr:row>21</xdr:row>
                <xdr:rowOff>0</xdr:rowOff>
              </to>
            </anchor>
          </objectPr>
        </oleObject>
      </mc:Choice>
      <mc:Fallback>
        <oleObject progId="Equation.3" shapeId="1056" r:id="rId33"/>
      </mc:Fallback>
    </mc:AlternateContent>
    <mc:AlternateContent xmlns:mc="http://schemas.openxmlformats.org/markup-compatibility/2006">
      <mc:Choice Requires="x14">
        <oleObject progId="Equation.3" shapeId="1057" r:id="rId34">
          <objectPr defaultSize="0" autoPict="0" r:id="rId5">
            <anchor moveWithCells="1" sizeWithCells="1">
              <from>
                <xdr:col>10</xdr:col>
                <xdr:colOff>0</xdr:colOff>
                <xdr:row>30</xdr:row>
                <xdr:rowOff>0</xdr:rowOff>
              </from>
              <to>
                <xdr:col>10</xdr:col>
                <xdr:colOff>104775</xdr:colOff>
                <xdr:row>30</xdr:row>
                <xdr:rowOff>0</xdr:rowOff>
              </to>
            </anchor>
          </objectPr>
        </oleObject>
      </mc:Choice>
      <mc:Fallback>
        <oleObject progId="Equation.3" shapeId="1057" r:id="rId34"/>
      </mc:Fallback>
    </mc:AlternateContent>
    <mc:AlternateContent xmlns:mc="http://schemas.openxmlformats.org/markup-compatibility/2006">
      <mc:Choice Requires="x14">
        <oleObject progId="Equation.3" shapeId="1058" r:id="rId35">
          <objectPr defaultSize="0" autoPict="0" r:id="rId7">
            <anchor moveWithCells="1" sizeWithCells="1">
              <from>
                <xdr:col>9</xdr:col>
                <xdr:colOff>552450</xdr:colOff>
                <xdr:row>30</xdr:row>
                <xdr:rowOff>0</xdr:rowOff>
              </from>
              <to>
                <xdr:col>11</xdr:col>
                <xdr:colOff>200025</xdr:colOff>
                <xdr:row>30</xdr:row>
                <xdr:rowOff>0</xdr:rowOff>
              </to>
            </anchor>
          </objectPr>
        </oleObject>
      </mc:Choice>
      <mc:Fallback>
        <oleObject progId="Equation.3" shapeId="1058" r:id="rId35"/>
      </mc:Fallback>
    </mc:AlternateContent>
    <mc:AlternateContent xmlns:mc="http://schemas.openxmlformats.org/markup-compatibility/2006">
      <mc:Choice Requires="x14">
        <oleObject progId="Equation.3" shapeId="1059" r:id="rId36">
          <objectPr defaultSize="0" autoPict="0" r:id="rId5">
            <anchor moveWithCells="1" sizeWithCells="1">
              <from>
                <xdr:col>10</xdr:col>
                <xdr:colOff>0</xdr:colOff>
                <xdr:row>22</xdr:row>
                <xdr:rowOff>0</xdr:rowOff>
              </from>
              <to>
                <xdr:col>10</xdr:col>
                <xdr:colOff>104775</xdr:colOff>
                <xdr:row>22</xdr:row>
                <xdr:rowOff>0</xdr:rowOff>
              </to>
            </anchor>
          </objectPr>
        </oleObject>
      </mc:Choice>
      <mc:Fallback>
        <oleObject progId="Equation.3" shapeId="1059" r:id="rId36"/>
      </mc:Fallback>
    </mc:AlternateContent>
    <mc:AlternateContent xmlns:mc="http://schemas.openxmlformats.org/markup-compatibility/2006">
      <mc:Choice Requires="x14">
        <oleObject progId="Equation.3" shapeId="1060" r:id="rId37">
          <objectPr defaultSize="0" autoPict="0" r:id="rId7">
            <anchor moveWithCells="1" sizeWithCells="1">
              <from>
                <xdr:col>9</xdr:col>
                <xdr:colOff>552450</xdr:colOff>
                <xdr:row>22</xdr:row>
                <xdr:rowOff>0</xdr:rowOff>
              </from>
              <to>
                <xdr:col>11</xdr:col>
                <xdr:colOff>200025</xdr:colOff>
                <xdr:row>22</xdr:row>
                <xdr:rowOff>0</xdr:rowOff>
              </to>
            </anchor>
          </objectPr>
        </oleObject>
      </mc:Choice>
      <mc:Fallback>
        <oleObject progId="Equation.3" shapeId="1060" r:id="rId37"/>
      </mc:Fallback>
    </mc:AlternateContent>
    <mc:AlternateContent xmlns:mc="http://schemas.openxmlformats.org/markup-compatibility/2006">
      <mc:Choice Requires="x14">
        <oleObject progId="Equation.3" shapeId="1061" r:id="rId38">
          <objectPr defaultSize="0" autoPict="0" r:id="rId5">
            <anchor moveWithCells="1" sizeWithCells="1">
              <from>
                <xdr:col>10</xdr:col>
                <xdr:colOff>0</xdr:colOff>
                <xdr:row>24</xdr:row>
                <xdr:rowOff>0</xdr:rowOff>
              </from>
              <to>
                <xdr:col>10</xdr:col>
                <xdr:colOff>104775</xdr:colOff>
                <xdr:row>24</xdr:row>
                <xdr:rowOff>0</xdr:rowOff>
              </to>
            </anchor>
          </objectPr>
        </oleObject>
      </mc:Choice>
      <mc:Fallback>
        <oleObject progId="Equation.3" shapeId="1061" r:id="rId38"/>
      </mc:Fallback>
    </mc:AlternateContent>
    <mc:AlternateContent xmlns:mc="http://schemas.openxmlformats.org/markup-compatibility/2006">
      <mc:Choice Requires="x14">
        <oleObject progId="Equation.3" shapeId="1062" r:id="rId39">
          <objectPr defaultSize="0" autoPict="0" r:id="rId7">
            <anchor moveWithCells="1" sizeWithCells="1">
              <from>
                <xdr:col>9</xdr:col>
                <xdr:colOff>552450</xdr:colOff>
                <xdr:row>24</xdr:row>
                <xdr:rowOff>0</xdr:rowOff>
              </from>
              <to>
                <xdr:col>11</xdr:col>
                <xdr:colOff>200025</xdr:colOff>
                <xdr:row>24</xdr:row>
                <xdr:rowOff>0</xdr:rowOff>
              </to>
            </anchor>
          </objectPr>
        </oleObject>
      </mc:Choice>
      <mc:Fallback>
        <oleObject progId="Equation.3" shapeId="1062" r:id="rId39"/>
      </mc:Fallback>
    </mc:AlternateContent>
    <mc:AlternateContent xmlns:mc="http://schemas.openxmlformats.org/markup-compatibility/2006">
      <mc:Choice Requires="x14">
        <oleObject progId="Equation.3" shapeId="1063" r:id="rId40">
          <objectPr defaultSize="0" autoPict="0" r:id="rId5">
            <anchor moveWithCells="1" sizeWithCells="1">
              <from>
                <xdr:col>10</xdr:col>
                <xdr:colOff>0</xdr:colOff>
                <xdr:row>28</xdr:row>
                <xdr:rowOff>0</xdr:rowOff>
              </from>
              <to>
                <xdr:col>10</xdr:col>
                <xdr:colOff>104775</xdr:colOff>
                <xdr:row>28</xdr:row>
                <xdr:rowOff>0</xdr:rowOff>
              </to>
            </anchor>
          </objectPr>
        </oleObject>
      </mc:Choice>
      <mc:Fallback>
        <oleObject progId="Equation.3" shapeId="1063" r:id="rId40"/>
      </mc:Fallback>
    </mc:AlternateContent>
    <mc:AlternateContent xmlns:mc="http://schemas.openxmlformats.org/markup-compatibility/2006">
      <mc:Choice Requires="x14">
        <oleObject progId="Equation.3" shapeId="1064" r:id="rId41">
          <objectPr defaultSize="0" autoPict="0" r:id="rId7">
            <anchor moveWithCells="1" sizeWithCells="1">
              <from>
                <xdr:col>9</xdr:col>
                <xdr:colOff>552450</xdr:colOff>
                <xdr:row>28</xdr:row>
                <xdr:rowOff>0</xdr:rowOff>
              </from>
              <to>
                <xdr:col>11</xdr:col>
                <xdr:colOff>200025</xdr:colOff>
                <xdr:row>28</xdr:row>
                <xdr:rowOff>0</xdr:rowOff>
              </to>
            </anchor>
          </objectPr>
        </oleObject>
      </mc:Choice>
      <mc:Fallback>
        <oleObject progId="Equation.3" shapeId="1064" r:id="rId4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</cp:lastModifiedBy>
  <cp:lastPrinted>2020-09-16T11:30:08Z</cp:lastPrinted>
  <dcterms:created xsi:type="dcterms:W3CDTF">2014-07-02T09:07:27Z</dcterms:created>
  <dcterms:modified xsi:type="dcterms:W3CDTF">2020-10-19T02:47:03Z</dcterms:modified>
</cp:coreProperties>
</file>