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  <c r="J27" i="1" l="1"/>
  <c r="J28" i="1" s="1"/>
  <c r="H25" i="1" l="1"/>
  <c r="H26" i="1"/>
  <c r="H24" i="1"/>
  <c r="H23" i="1"/>
  <c r="H22" i="1"/>
  <c r="H21" i="1"/>
  <c r="H20" i="1"/>
  <c r="H19" i="1"/>
  <c r="H18" i="1"/>
  <c r="H12" i="1"/>
  <c r="H13" i="1" l="1"/>
  <c r="A9" i="1"/>
  <c r="H8" i="1"/>
  <c r="H9" i="1" l="1"/>
  <c r="H10" i="1"/>
  <c r="H11" i="1"/>
</calcChain>
</file>

<file path=xl/sharedStrings.xml><?xml version="1.0" encoding="utf-8"?>
<sst xmlns="http://schemas.openxmlformats.org/spreadsheetml/2006/main" count="70" uniqueCount="45">
  <si>
    <t>№ п/п</t>
  </si>
  <si>
    <t>Объект закупки</t>
  </si>
  <si>
    <t>ед. изм.</t>
  </si>
  <si>
    <t>Коммерческие предложения, (руб/ед. изм.)</t>
  </si>
  <si>
    <t>Однородность совокупности значений выявленных цен, используемых в расчете НМЦК</t>
  </si>
  <si>
    <t>НМЦК, определяемая методом сопоставимых рыночных цен (анализ рынка)</t>
  </si>
  <si>
    <t>Средняя арифметическая цена за единицу     &lt;ц&gt;</t>
  </si>
  <si>
    <r>
      <t>Коэффициент вариации</t>
    </r>
    <r>
      <rPr>
        <sz val="10"/>
        <rFont val="Times New Roman"/>
        <family val="1"/>
        <charset val="204"/>
      </rPr>
      <t xml:space="preserve"> (не должен превышать 33%)</t>
    </r>
  </si>
  <si>
    <t>ОБОСНОВАНИЕ ЦЕНЫ КОНТРАКТА</t>
  </si>
  <si>
    <t>Контрактный управляющий</t>
  </si>
  <si>
    <t>Приложение №2 к информационной карте</t>
  </si>
  <si>
    <t xml:space="preserve">Приобретение изделия медицинского назначения - расходные материалы </t>
  </si>
  <si>
    <t>Индикатор химический одноразовый для контроля процесса паровой стерилизации класс 4: 120 град. С - 45 мин., 132 град. С - 20 мин. Тип 1</t>
  </si>
  <si>
    <t>уп.</t>
  </si>
  <si>
    <t>Индикатор химический одноразовый для контроля процесса воздушной стерилизации класс 4: 180 град. С - 60 мин. Тип 1</t>
  </si>
  <si>
    <t>Индикатор химический одноразовый для контроля процесса паровой стерилизации класс 4:134град. С – 18 мин.</t>
  </si>
  <si>
    <t>Кол-во ВНЕБЮДЖЕТ</t>
  </si>
  <si>
    <t xml:space="preserve">Термоиндикатор 
многократного       использования для контроля холодовой цепи
</t>
  </si>
  <si>
    <t>шт.</t>
  </si>
  <si>
    <t>Набор реактивов для контроля качества предстерилизационной очистки изделий медицинского назначения</t>
  </si>
  <si>
    <t>Жгут венозный взрослый</t>
  </si>
  <si>
    <t>Пакеты для отходов класса Б 700*1100</t>
  </si>
  <si>
    <t>5.00</t>
  </si>
  <si>
    <t>2.26 %</t>
  </si>
  <si>
    <t>Пакеты для отходов класса А 700*1100</t>
  </si>
  <si>
    <t>Пакеты для отходов класса Б  700*800</t>
  </si>
  <si>
    <t>Пакеты для отходов класса А 700*800</t>
  </si>
  <si>
    <t>Пакеты для отходов класса Б 500*600</t>
  </si>
  <si>
    <t>2.16 %</t>
  </si>
  <si>
    <t>Контейнер для сбора биологических материалов</t>
  </si>
  <si>
    <t>Контейнеры для биопроб 100мл</t>
  </si>
  <si>
    <t>2.21 %</t>
  </si>
  <si>
    <t>Комбинированный самоклеящийся пакет для стерилизации</t>
  </si>
  <si>
    <t>Пакет бумажный самозапечатывающийся плоский для медицинской паровой, газовой, радиационной и воздушной стерилизации</t>
  </si>
  <si>
    <t>2.23 %</t>
  </si>
  <si>
    <t>Коробка стерилизационная круглая КСКФ-6</t>
  </si>
  <si>
    <t>Фильтр сменный к коробкам КСКФ-6</t>
  </si>
  <si>
    <t xml:space="preserve">         ИТОГО:</t>
  </si>
  <si>
    <t>Контейнер для дезинфекции  3л.</t>
  </si>
  <si>
    <t>Контейнер для дезинфекции 1л.</t>
  </si>
  <si>
    <t>О.В. Аникина</t>
  </si>
  <si>
    <t xml:space="preserve">Расчет НМЦК по формуле
ВНЕБЮДЖЕТ
</t>
  </si>
  <si>
    <t>Поставщик №1 вх.№ 170 от 27.07.2020г.</t>
  </si>
  <si>
    <t>Поствщик №2 вх.№ 171 от 27.07.2020г.</t>
  </si>
  <si>
    <t>Поставщик №3 вх.№ 173 от 27.07.2020г.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</si>
</sst>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ill="0" applyBorder="0" applyAlignment="0" applyProtection="0"/>
  </cellStyleXfs>
  <cellXfs count="36">
    <xf numFmtId="0" fontId="0" fillId="0" borderId="0" xfId="0"/>
    <xf numFmtId="0" fontId="2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7" fillId="0" borderId="0" xfId="2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 wrapText="1"/>
    </xf>
    <xf numFmtId="2" fontId="13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2" fontId="3" fillId="0" borderId="2" xfId="2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3" fillId="0" borderId="2" xfId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5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tabSelected="1" topLeftCell="A21" workbookViewId="0">
      <selection activeCell="L12" sqref="L12"/>
    </sheetView>
  </sheetViews>
  <sheetFormatPr defaultRowHeight="15" x14ac:dyDescent="0.25"/>
  <cols>
    <col min="2" max="2" width="27.85546875" customWidth="1"/>
    <col min="4" max="4" width="16.28515625" customWidth="1"/>
    <col min="5" max="5" width="11.85546875" customWidth="1"/>
    <col min="6" max="6" width="11.7109375" customWidth="1"/>
    <col min="8" max="8" width="9.85546875" customWidth="1"/>
    <col min="9" max="9" width="11.5703125" customWidth="1"/>
    <col min="10" max="10" width="14.28515625" customWidth="1"/>
  </cols>
  <sheetData>
    <row r="2" spans="1:11" x14ac:dyDescent="0.25">
      <c r="G2" t="s">
        <v>10</v>
      </c>
    </row>
    <row r="3" spans="1:11" ht="15.75" x14ac:dyDescent="0.25">
      <c r="B3" s="31" t="s">
        <v>8</v>
      </c>
      <c r="C3" s="31"/>
      <c r="D3" s="31"/>
      <c r="E3" s="31"/>
      <c r="F3" s="31"/>
      <c r="G3" s="31"/>
      <c r="H3" s="31"/>
      <c r="I3" s="31"/>
    </row>
    <row r="4" spans="1:11" ht="16.5" x14ac:dyDescent="0.25">
      <c r="B4" s="32" t="s">
        <v>11</v>
      </c>
      <c r="C4" s="32"/>
      <c r="D4" s="32"/>
      <c r="E4" s="32"/>
      <c r="F4" s="32"/>
      <c r="G4" s="32"/>
      <c r="H4" s="32"/>
      <c r="I4" s="32"/>
    </row>
    <row r="5" spans="1:11" ht="114.75" customHeight="1" x14ac:dyDescent="0.25">
      <c r="A5" s="33" t="s">
        <v>0</v>
      </c>
      <c r="B5" s="30" t="s">
        <v>1</v>
      </c>
      <c r="C5" s="30" t="s">
        <v>2</v>
      </c>
      <c r="D5" s="30" t="s">
        <v>16</v>
      </c>
      <c r="E5" s="30" t="s">
        <v>3</v>
      </c>
      <c r="F5" s="30"/>
      <c r="G5" s="30"/>
      <c r="H5" s="34" t="s">
        <v>4</v>
      </c>
      <c r="I5" s="35"/>
      <c r="J5" s="1" t="s">
        <v>5</v>
      </c>
    </row>
    <row r="6" spans="1:11" ht="92.25" customHeight="1" x14ac:dyDescent="0.25">
      <c r="A6" s="33"/>
      <c r="B6" s="30"/>
      <c r="C6" s="30"/>
      <c r="D6" s="30"/>
      <c r="E6" s="2" t="s">
        <v>42</v>
      </c>
      <c r="F6" s="2" t="s">
        <v>43</v>
      </c>
      <c r="G6" s="2" t="s">
        <v>44</v>
      </c>
      <c r="H6" s="2" t="s">
        <v>6</v>
      </c>
      <c r="I6" s="22" t="s">
        <v>7</v>
      </c>
      <c r="J6" s="22" t="s">
        <v>41</v>
      </c>
      <c r="K6" s="23"/>
    </row>
    <row r="7" spans="1:11" x14ac:dyDescent="0.25">
      <c r="A7" s="4">
        <v>1</v>
      </c>
      <c r="B7" s="3">
        <v>2</v>
      </c>
      <c r="C7" s="5">
        <v>3</v>
      </c>
      <c r="D7" s="6">
        <v>6</v>
      </c>
      <c r="E7" s="5">
        <v>7</v>
      </c>
      <c r="F7" s="5">
        <v>8</v>
      </c>
      <c r="G7" s="5">
        <v>9</v>
      </c>
      <c r="H7" s="5">
        <v>10</v>
      </c>
      <c r="I7" s="7">
        <v>11</v>
      </c>
      <c r="J7" s="24"/>
    </row>
    <row r="8" spans="1:11" ht="63.75" x14ac:dyDescent="0.25">
      <c r="A8" s="15">
        <v>1</v>
      </c>
      <c r="B8" s="8" t="s">
        <v>12</v>
      </c>
      <c r="C8" s="9" t="s">
        <v>13</v>
      </c>
      <c r="D8" s="9">
        <v>3</v>
      </c>
      <c r="E8" s="16">
        <v>932.28</v>
      </c>
      <c r="F8" s="17">
        <v>955.59</v>
      </c>
      <c r="G8" s="16">
        <v>914</v>
      </c>
      <c r="H8" s="18">
        <f>(E8+F8+G8)/3</f>
        <v>933.95666666666659</v>
      </c>
      <c r="I8" s="19">
        <v>2.23E-2</v>
      </c>
      <c r="J8" s="20">
        <v>2801.88</v>
      </c>
      <c r="K8" s="11"/>
    </row>
    <row r="9" spans="1:11" ht="63.75" x14ac:dyDescent="0.25">
      <c r="A9" s="15">
        <f>A8+1</f>
        <v>2</v>
      </c>
      <c r="B9" s="8" t="s">
        <v>14</v>
      </c>
      <c r="C9" s="9" t="s">
        <v>13</v>
      </c>
      <c r="D9" s="9">
        <v>5</v>
      </c>
      <c r="E9" s="16">
        <v>932.28</v>
      </c>
      <c r="F9" s="17">
        <v>955.59</v>
      </c>
      <c r="G9" s="16">
        <v>914</v>
      </c>
      <c r="H9" s="18">
        <f t="shared" ref="H9:H13" si="0">(E9+F9+G9)/3</f>
        <v>933.95666666666659</v>
      </c>
      <c r="I9" s="19">
        <v>2.23E-2</v>
      </c>
      <c r="J9" s="20">
        <v>4669.8</v>
      </c>
    </row>
    <row r="10" spans="1:11" ht="51" x14ac:dyDescent="0.25">
      <c r="A10" s="15">
        <f t="shared" ref="A10:A26" si="1">A9+1</f>
        <v>3</v>
      </c>
      <c r="B10" s="8" t="s">
        <v>15</v>
      </c>
      <c r="C10" s="9" t="s">
        <v>13</v>
      </c>
      <c r="D10" s="9">
        <v>1</v>
      </c>
      <c r="E10" s="18">
        <v>4976.58</v>
      </c>
      <c r="F10" s="18">
        <v>4855.2</v>
      </c>
      <c r="G10" s="18">
        <v>4760</v>
      </c>
      <c r="H10" s="18">
        <f t="shared" si="0"/>
        <v>4863.9266666666663</v>
      </c>
      <c r="I10" s="19">
        <v>2.23E-2</v>
      </c>
      <c r="J10" s="20">
        <v>4863.93</v>
      </c>
    </row>
    <row r="11" spans="1:11" ht="49.5" customHeight="1" x14ac:dyDescent="0.25">
      <c r="A11" s="15">
        <f t="shared" si="1"/>
        <v>4</v>
      </c>
      <c r="B11" s="8" t="s">
        <v>17</v>
      </c>
      <c r="C11" s="9" t="s">
        <v>18</v>
      </c>
      <c r="D11" s="10">
        <v>7</v>
      </c>
      <c r="E11" s="18">
        <v>4488</v>
      </c>
      <c r="F11" s="18">
        <v>4600.2</v>
      </c>
      <c r="G11" s="18">
        <v>4400</v>
      </c>
      <c r="H11" s="18">
        <f t="shared" si="0"/>
        <v>4496.0666666666666</v>
      </c>
      <c r="I11" s="19">
        <v>2.9600000000000001E-2</v>
      </c>
      <c r="J11" s="20">
        <v>31472.49</v>
      </c>
    </row>
    <row r="12" spans="1:11" ht="57" customHeight="1" x14ac:dyDescent="0.25">
      <c r="A12" s="15">
        <f t="shared" si="1"/>
        <v>5</v>
      </c>
      <c r="B12" s="8" t="s">
        <v>19</v>
      </c>
      <c r="C12" s="9" t="s">
        <v>13</v>
      </c>
      <c r="D12" s="9">
        <v>5</v>
      </c>
      <c r="E12" s="18">
        <v>318.24</v>
      </c>
      <c r="F12" s="18">
        <v>326.2</v>
      </c>
      <c r="G12" s="18">
        <v>312</v>
      </c>
      <c r="H12" s="18">
        <f>(E12+F12+G12)/3</f>
        <v>318.81333333333333</v>
      </c>
      <c r="I12" s="19">
        <v>2.23E-2</v>
      </c>
      <c r="J12" s="20">
        <v>1594.05</v>
      </c>
    </row>
    <row r="13" spans="1:11" ht="25.5" customHeight="1" x14ac:dyDescent="0.25">
      <c r="A13" s="15">
        <f t="shared" si="1"/>
        <v>6</v>
      </c>
      <c r="B13" s="8" t="s">
        <v>20</v>
      </c>
      <c r="C13" s="9" t="s">
        <v>18</v>
      </c>
      <c r="D13" s="10">
        <v>10</v>
      </c>
      <c r="E13" s="18">
        <v>96.9</v>
      </c>
      <c r="F13" s="18">
        <v>99.32</v>
      </c>
      <c r="G13" s="18">
        <v>95</v>
      </c>
      <c r="H13" s="18">
        <f t="shared" si="0"/>
        <v>97.073333333333338</v>
      </c>
      <c r="I13" s="19">
        <v>2.23E-2</v>
      </c>
      <c r="J13" s="20">
        <v>970.7</v>
      </c>
    </row>
    <row r="14" spans="1:11" ht="29.25" customHeight="1" x14ac:dyDescent="0.25">
      <c r="A14" s="15">
        <f t="shared" si="1"/>
        <v>7</v>
      </c>
      <c r="B14" s="8" t="s">
        <v>21</v>
      </c>
      <c r="C14" s="9" t="s">
        <v>18</v>
      </c>
      <c r="D14" s="10">
        <v>1000</v>
      </c>
      <c r="E14" s="18">
        <v>5.0999999999999996</v>
      </c>
      <c r="F14" s="18">
        <v>5.23</v>
      </c>
      <c r="G14" s="18" t="s">
        <v>22</v>
      </c>
      <c r="H14" s="18">
        <v>5.1100000000000003</v>
      </c>
      <c r="I14" s="19" t="s">
        <v>23</v>
      </c>
      <c r="J14" s="20">
        <v>5110</v>
      </c>
    </row>
    <row r="15" spans="1:11" ht="35.25" customHeight="1" x14ac:dyDescent="0.25">
      <c r="A15" s="15">
        <f t="shared" si="1"/>
        <v>8</v>
      </c>
      <c r="B15" s="8" t="s">
        <v>24</v>
      </c>
      <c r="C15" s="9" t="s">
        <v>18</v>
      </c>
      <c r="D15" s="9">
        <v>1000</v>
      </c>
      <c r="E15" s="18">
        <v>5.0999999999999996</v>
      </c>
      <c r="F15" s="18">
        <v>5.23</v>
      </c>
      <c r="G15" s="18">
        <v>5</v>
      </c>
      <c r="H15" s="18">
        <v>5.1100000000000003</v>
      </c>
      <c r="I15" s="19">
        <v>1.9800000000000002E-2</v>
      </c>
      <c r="J15" s="20">
        <v>5110</v>
      </c>
    </row>
    <row r="16" spans="1:11" ht="33" customHeight="1" x14ac:dyDescent="0.25">
      <c r="A16" s="15">
        <f t="shared" si="1"/>
        <v>9</v>
      </c>
      <c r="B16" s="8" t="s">
        <v>25</v>
      </c>
      <c r="C16" s="9" t="s">
        <v>18</v>
      </c>
      <c r="D16" s="9">
        <v>1000</v>
      </c>
      <c r="E16" s="18">
        <v>3.77</v>
      </c>
      <c r="F16" s="18">
        <v>3.87</v>
      </c>
      <c r="G16" s="18">
        <v>3.7</v>
      </c>
      <c r="H16" s="18">
        <v>3.78</v>
      </c>
      <c r="I16" s="19" t="s">
        <v>23</v>
      </c>
      <c r="J16" s="20">
        <v>3780</v>
      </c>
    </row>
    <row r="17" spans="1:10" ht="30.75" customHeight="1" x14ac:dyDescent="0.25">
      <c r="A17" s="15">
        <f t="shared" si="1"/>
        <v>10</v>
      </c>
      <c r="B17" s="8" t="s">
        <v>26</v>
      </c>
      <c r="C17" s="9" t="s">
        <v>18</v>
      </c>
      <c r="D17" s="9">
        <v>1000</v>
      </c>
      <c r="E17" s="18">
        <v>3.77</v>
      </c>
      <c r="F17" s="18">
        <v>3.87</v>
      </c>
      <c r="G17" s="18">
        <v>3.7</v>
      </c>
      <c r="H17" s="18">
        <v>3.78</v>
      </c>
      <c r="I17" s="19" t="s">
        <v>23</v>
      </c>
      <c r="J17" s="20">
        <v>3780</v>
      </c>
    </row>
    <row r="18" spans="1:10" ht="58.5" customHeight="1" x14ac:dyDescent="0.25">
      <c r="A18" s="15">
        <f t="shared" si="1"/>
        <v>11</v>
      </c>
      <c r="B18" s="8" t="s">
        <v>27</v>
      </c>
      <c r="C18" s="9" t="s">
        <v>18</v>
      </c>
      <c r="D18" s="9">
        <v>1000</v>
      </c>
      <c r="E18" s="18">
        <v>2.5499999999999998</v>
      </c>
      <c r="F18" s="18">
        <v>2.61</v>
      </c>
      <c r="G18" s="18">
        <v>2.5</v>
      </c>
      <c r="H18" s="18">
        <f t="shared" ref="H18:H26" si="2">(E18+F18+G18)/3</f>
        <v>2.5533333333333332</v>
      </c>
      <c r="I18" s="19" t="s">
        <v>28</v>
      </c>
      <c r="J18" s="20">
        <v>2550</v>
      </c>
    </row>
    <row r="19" spans="1:10" ht="25.5" x14ac:dyDescent="0.25">
      <c r="A19" s="15">
        <f t="shared" si="1"/>
        <v>12</v>
      </c>
      <c r="B19" s="8" t="s">
        <v>29</v>
      </c>
      <c r="C19" s="9" t="s">
        <v>18</v>
      </c>
      <c r="D19" s="9">
        <v>1000</v>
      </c>
      <c r="E19" s="18">
        <v>6.43</v>
      </c>
      <c r="F19" s="18">
        <v>6.59</v>
      </c>
      <c r="G19" s="18">
        <v>6.3</v>
      </c>
      <c r="H19" s="18">
        <f t="shared" si="2"/>
        <v>6.44</v>
      </c>
      <c r="I19" s="19" t="s">
        <v>23</v>
      </c>
      <c r="J19" s="20">
        <v>6440</v>
      </c>
    </row>
    <row r="20" spans="1:10" ht="51.75" customHeight="1" x14ac:dyDescent="0.25">
      <c r="A20" s="15">
        <f t="shared" si="1"/>
        <v>13</v>
      </c>
      <c r="B20" s="8" t="s">
        <v>30</v>
      </c>
      <c r="C20" s="9" t="s">
        <v>18</v>
      </c>
      <c r="D20" s="9">
        <v>100</v>
      </c>
      <c r="E20" s="18">
        <v>5.2</v>
      </c>
      <c r="F20" s="18">
        <v>5.33</v>
      </c>
      <c r="G20" s="18">
        <v>5.0999999999999996</v>
      </c>
      <c r="H20" s="18">
        <f t="shared" si="2"/>
        <v>5.21</v>
      </c>
      <c r="I20" s="19" t="s">
        <v>31</v>
      </c>
      <c r="J20" s="20">
        <v>521</v>
      </c>
    </row>
    <row r="21" spans="1:10" ht="39" customHeight="1" x14ac:dyDescent="0.25">
      <c r="A21" s="15">
        <f t="shared" si="1"/>
        <v>14</v>
      </c>
      <c r="B21" s="8" t="s">
        <v>32</v>
      </c>
      <c r="C21" s="9" t="s">
        <v>18</v>
      </c>
      <c r="D21" s="9">
        <v>100</v>
      </c>
      <c r="E21" s="18">
        <v>5.32</v>
      </c>
      <c r="F21" s="18">
        <v>5.46</v>
      </c>
      <c r="G21" s="18">
        <v>5.22</v>
      </c>
      <c r="H21" s="18">
        <f t="shared" si="2"/>
        <v>5.333333333333333</v>
      </c>
      <c r="I21" s="19" t="s">
        <v>23</v>
      </c>
      <c r="J21" s="20">
        <v>533</v>
      </c>
    </row>
    <row r="22" spans="1:10" ht="43.5" customHeight="1" x14ac:dyDescent="0.25">
      <c r="A22" s="15">
        <f t="shared" si="1"/>
        <v>15</v>
      </c>
      <c r="B22" s="8" t="s">
        <v>38</v>
      </c>
      <c r="C22" s="9" t="s">
        <v>18</v>
      </c>
      <c r="D22" s="9">
        <v>5</v>
      </c>
      <c r="E22" s="18">
        <v>846.6</v>
      </c>
      <c r="F22" s="18">
        <v>867.77</v>
      </c>
      <c r="G22" s="18">
        <v>830</v>
      </c>
      <c r="H22" s="18">
        <f t="shared" si="2"/>
        <v>848.12333333333333</v>
      </c>
      <c r="I22" s="19" t="s">
        <v>34</v>
      </c>
      <c r="J22" s="20">
        <v>4240.6000000000004</v>
      </c>
    </row>
    <row r="23" spans="1:10" ht="36.75" customHeight="1" x14ac:dyDescent="0.25">
      <c r="A23" s="15">
        <f t="shared" si="1"/>
        <v>16</v>
      </c>
      <c r="B23" s="8" t="s">
        <v>39</v>
      </c>
      <c r="C23" s="9" t="s">
        <v>18</v>
      </c>
      <c r="D23" s="9">
        <v>5</v>
      </c>
      <c r="E23" s="18">
        <v>689.52</v>
      </c>
      <c r="F23" s="18">
        <v>706.76</v>
      </c>
      <c r="G23" s="18">
        <v>676</v>
      </c>
      <c r="H23" s="18">
        <f t="shared" si="2"/>
        <v>690.75999999999988</v>
      </c>
      <c r="I23" s="19" t="s">
        <v>34</v>
      </c>
      <c r="J23" s="20">
        <v>3453.8</v>
      </c>
    </row>
    <row r="24" spans="1:10" ht="66" customHeight="1" x14ac:dyDescent="0.25">
      <c r="A24" s="15">
        <f t="shared" si="1"/>
        <v>17</v>
      </c>
      <c r="B24" s="8" t="s">
        <v>33</v>
      </c>
      <c r="C24" s="9" t="s">
        <v>13</v>
      </c>
      <c r="D24" s="9">
        <v>10</v>
      </c>
      <c r="E24" s="18">
        <v>473.28</v>
      </c>
      <c r="F24" s="18">
        <v>485.11</v>
      </c>
      <c r="G24" s="18">
        <v>464</v>
      </c>
      <c r="H24" s="18">
        <f t="shared" si="2"/>
        <v>474.12999999999994</v>
      </c>
      <c r="I24" s="19" t="s">
        <v>34</v>
      </c>
      <c r="J24" s="20">
        <v>4741.3</v>
      </c>
    </row>
    <row r="25" spans="1:10" ht="32.25" customHeight="1" x14ac:dyDescent="0.25">
      <c r="A25" s="15">
        <f t="shared" si="1"/>
        <v>18</v>
      </c>
      <c r="B25" s="8" t="s">
        <v>35</v>
      </c>
      <c r="C25" s="9" t="s">
        <v>18</v>
      </c>
      <c r="D25" s="9">
        <v>3</v>
      </c>
      <c r="E25" s="18">
        <v>1938</v>
      </c>
      <c r="F25" s="18">
        <v>1986.45</v>
      </c>
      <c r="G25" s="18">
        <v>1900</v>
      </c>
      <c r="H25" s="18">
        <f t="shared" si="2"/>
        <v>1941.4833333333333</v>
      </c>
      <c r="I25" s="19" t="s">
        <v>34</v>
      </c>
      <c r="J25" s="20">
        <v>5824.44</v>
      </c>
    </row>
    <row r="26" spans="1:10" ht="26.25" customHeight="1" x14ac:dyDescent="0.25">
      <c r="A26" s="15">
        <f t="shared" si="1"/>
        <v>19</v>
      </c>
      <c r="B26" s="8" t="s">
        <v>36</v>
      </c>
      <c r="C26" s="9" t="s">
        <v>18</v>
      </c>
      <c r="D26" s="9">
        <v>20</v>
      </c>
      <c r="E26" s="18">
        <v>34.07</v>
      </c>
      <c r="F26" s="18">
        <v>34.92</v>
      </c>
      <c r="G26" s="18">
        <v>33.4</v>
      </c>
      <c r="H26" s="18">
        <f t="shared" si="2"/>
        <v>34.130000000000003</v>
      </c>
      <c r="I26" s="19" t="s">
        <v>34</v>
      </c>
      <c r="J26" s="20">
        <v>682.6</v>
      </c>
    </row>
    <row r="27" spans="1:10" x14ac:dyDescent="0.25">
      <c r="A27" s="27"/>
      <c r="B27" s="28"/>
      <c r="C27" s="28"/>
      <c r="D27" s="28"/>
      <c r="E27" s="28"/>
      <c r="F27" s="28"/>
      <c r="G27" s="28"/>
      <c r="H27" s="28"/>
      <c r="I27" s="29"/>
      <c r="J27" s="20">
        <f>SUM(J8:J26)</f>
        <v>93139.590000000026</v>
      </c>
    </row>
    <row r="28" spans="1:10" ht="15" customHeight="1" x14ac:dyDescent="0.25">
      <c r="A28" s="21"/>
      <c r="B28" s="21"/>
      <c r="C28" s="12"/>
      <c r="D28" s="12"/>
      <c r="E28" s="13"/>
      <c r="F28" s="13"/>
      <c r="G28" s="13"/>
      <c r="H28" s="25" t="s">
        <v>37</v>
      </c>
      <c r="I28" s="26"/>
      <c r="J28" s="20">
        <f>J27</f>
        <v>93139.590000000026</v>
      </c>
    </row>
    <row r="29" spans="1:10" x14ac:dyDescent="0.25">
      <c r="A29" s="12"/>
      <c r="H29" s="13"/>
      <c r="I29" s="13"/>
      <c r="J29" s="14"/>
    </row>
    <row r="33" spans="2:7" x14ac:dyDescent="0.25">
      <c r="G33" t="s">
        <v>40</v>
      </c>
    </row>
    <row r="34" spans="2:7" x14ac:dyDescent="0.25">
      <c r="B34" t="s">
        <v>9</v>
      </c>
    </row>
  </sheetData>
  <mergeCells count="10">
    <mergeCell ref="H28:I28"/>
    <mergeCell ref="A27:I27"/>
    <mergeCell ref="D5:D6"/>
    <mergeCell ref="B3:I3"/>
    <mergeCell ref="B4:I4"/>
    <mergeCell ref="A5:A6"/>
    <mergeCell ref="B5:B6"/>
    <mergeCell ref="C5:C6"/>
    <mergeCell ref="E5:G5"/>
    <mergeCell ref="H5:I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2020-08-12T08:57:32Z</dcterms:modified>
</cp:coreProperties>
</file>